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'стр.1'!$A$1:$FJ$50</definedName>
    <definedName name="_xlnm.Print_Area" localSheetId="1">'стр.2'!$A$1:$FJ$228</definedName>
    <definedName name="_xlnm.Print_Area" localSheetId="2">'стр.3_4'!$A$1:$FJ$49</definedName>
  </definedNames>
  <calcPr fullCalcOnLoad="1"/>
</workbook>
</file>

<file path=xl/sharedStrings.xml><?xml version="1.0" encoding="utf-8"?>
<sst xmlns="http://schemas.openxmlformats.org/spreadsheetml/2006/main" count="1537" uniqueCount="486">
  <si>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</si>
  <si>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</si>
  <si>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</si>
  <si>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</si>
  <si>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</si>
  <si>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</si>
  <si>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</si>
  <si>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</si>
  <si>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</si>
  <si>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</si>
  <si>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</si>
  <si>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</si>
  <si>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</si>
  <si>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</si>
  <si>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</si>
  <si>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</si>
  <si>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</si>
  <si>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</si>
  <si>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</si>
  <si>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</si>
  <si>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</si>
  <si>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</si>
  <si>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</si>
  <si>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</si>
  <si>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</si>
  <si>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</si>
  <si>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</si>
  <si>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</si>
  <si>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</si>
  <si>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</si>
  <si>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</si>
  <si>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</si>
  <si>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</si>
  <si>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</si>
  <si>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</si>
  <si>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</si>
  <si>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</si>
  <si>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</si>
  <si>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</si>
  <si>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</si>
  <si>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</si>
  <si>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</si>
  <si>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</si>
  <si>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</si>
  <si>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</si>
  <si>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</si>
  <si>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</si>
  <si>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</si>
  <si>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</si>
  <si>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</si>
  <si>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</si>
  <si>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</si>
  <si>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</si>
  <si>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</si>
  <si>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</si>
  <si>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</si>
  <si>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</si>
  <si>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</si>
  <si>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</si>
  <si>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</si>
  <si>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</si>
  <si>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</si>
  <si>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</si>
  <si>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</si>
  <si>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</si>
  <si>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</si>
  <si>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</si>
  <si>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</si>
  <si>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</si>
  <si>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</si>
  <si>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</si>
  <si>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</si>
  <si>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</si>
  <si>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</si>
  <si>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</si>
  <si>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</si>
  <si>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</si>
  <si>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</si>
  <si>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</si>
  <si>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</si>
  <si>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</si>
  <si>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</si>
  <si>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увеличение остатков средств, всего</t>
  </si>
  <si>
    <t>уменьшение остатков средств, всего</t>
  </si>
  <si>
    <t>Периодичность: месячная, квартальная, годовая</t>
  </si>
  <si>
    <t>по ОКТМО</t>
  </si>
  <si>
    <t>(в ред. Приказов Минфина России от 26.10.2012 № 138н, от 19.12.2014 № 157н)</t>
  </si>
  <si>
    <t>января</t>
  </si>
  <si>
    <t>04226385</t>
  </si>
  <si>
    <t>951</t>
  </si>
  <si>
    <t>60613448</t>
  </si>
  <si>
    <t>Администрация Малолученского сельского поселения</t>
  </si>
  <si>
    <t>Бюджет Малолученского сельского поселения Дубовского района</t>
  </si>
  <si>
    <t>НАЛОГОВЫЕ И НЕНАЛОГОВЫЕ ДОХОДЫ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</si>
  <si>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</si>
  <si>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</si>
  <si>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</si>
  <si>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</si>
  <si>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</si>
  <si>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</si>
  <si>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</si>
  <si>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</si>
  <si>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</si>
  <si>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</si>
  <si>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</si>
  <si>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</si>
  <si>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</si>
  <si>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</si>
  <si>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</si>
  <si>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</si>
  <si>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</si>
  <si>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</si>
  <si>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</si>
  <si>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</si>
  <si>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</si>
  <si>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</si>
  <si>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ИСПОЛЬЗОВАНИЯ ИМУЩЕСТВА, НАХОДЯЩЕГОСЯ В ГОСУДАРСТВЕННОЙ И МУНИЦИПАЛЬНОЙ СОБСТВЕННОСТИ</t>
  </si>
  <si>
    <t>-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</si>
  <si>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</si>
  <si>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</si>
  <si>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</si>
  <si>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</si>
  <si>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</si>
  <si>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951 0100 0000000000 000 </t>
  </si>
  <si>
    <t>951 0104 0000000000 000</t>
  </si>
  <si>
    <t>951 0104 0720028160 000</t>
  </si>
  <si>
    <t>951 0104 0700000000 000</t>
  </si>
  <si>
    <t>951 0104 0720000000 000</t>
  </si>
  <si>
    <t xml:space="preserve">Подпрограмма «Пожарная безопасность» </t>
  </si>
  <si>
    <t xml:space="preserve">Мероприятия по обеспечению пожарной безопасности в рамках подпрограммы «Пожарная безопасность» муниципальной программы Малолученского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</si>
  <si>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951 0104 0720028160 200</t>
  </si>
  <si>
    <t>951 0104 0720028160 240</t>
  </si>
  <si>
    <t>951 0104 0720028160 244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</si>
  <si>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</si>
  <si>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</si>
  <si>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</si>
  <si>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951 0104 0500000000 000</t>
  </si>
  <si>
    <t>951 0104 0510000000 000</t>
  </si>
  <si>
    <t>951 0104 0510028070 000</t>
  </si>
  <si>
    <t>951 0104 0510028070 200</t>
  </si>
  <si>
    <t>951 0104 0510028070 240</t>
  </si>
  <si>
    <t>951 0104 0510028070 244</t>
  </si>
  <si>
    <t>Подпрограмма «Формирование комплексной системы управления отходами и вторичными материальными ресурсами на территории Малолученского сельского поселения»</t>
  </si>
  <si>
    <t xml:space="preserve">Мероприятия по улучшению санитарно-экологического состояния территории Малолученского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Малолученского сельского поселения» муниципальной программы Малолученского сельского поселения «Охрана окружающей среды и рациональное природопользование» </t>
  </si>
  <si>
    <t>951 0104 1100000000 000</t>
  </si>
  <si>
    <t>951 0104 1120000000 000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</si>
  <si>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«Энергосбережение и повышение энергетической эффективности» муниципальной программы Малолученского сельского поселения «Энергоэффективность и развитие энергетики»</t>
  </si>
  <si>
    <t>951 0104 1110000000 000</t>
  </si>
  <si>
    <t>Подпрограмма «Развитие муниципального управления и муниципальной службы в Малолученском сельском поселении, дополнительное профессиональное образование лиц, занятых в Администрации Малолученского сельского поселения»</t>
  </si>
  <si>
    <t xml:space="preserve">Обеспечение дополнительного профессионального образования (повышение квалификации)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Малолученском сельском поселении, дополнительное профессиональное образование лиц, занятых в Администрации Малолученского сельского поселения» муниципальной программы Малолученского сельского поселения «Муниципальная политика» </t>
  </si>
  <si>
    <t>951 0104 1110028210 000</t>
  </si>
  <si>
    <t>951 0104 1110028210 200</t>
  </si>
  <si>
    <t>951 0104 1110028210 240</t>
  </si>
  <si>
    <t>951 0104 1110028210 244</t>
  </si>
  <si>
    <t>Подпрограмма «Обеспечение реализации муниципальной программы Малолученского сельского поселения «Муниципальная политика»</t>
  </si>
  <si>
    <t>951 0104 1120000110 000</t>
  </si>
  <si>
    <t>Расходы на выплаты по оплате труда работников органов местного самоуправления Малолученского сельского поселения в рамках подпрограммы «Обеспечение реализации муниципальной программы Малолученского сельского поселения «Муниципальная политика»» муниципальной программы Малолученского сельского поселения «Муниципальная политика»</t>
  </si>
  <si>
    <t>951 0104 1120000110 100</t>
  </si>
  <si>
    <t>951 0104 1120000110 120</t>
  </si>
  <si>
    <t>951 0104 1120000110 121</t>
  </si>
  <si>
    <t>951 0104 1120000110 122</t>
  </si>
  <si>
    <t>951 0104 1120000110 129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</si>
  <si>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</si>
  <si>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</si>
  <si>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951 0104 1120000190 000</t>
  </si>
  <si>
    <t>Расходы на обеспечение функций органов местного самоуправления Малолученского сельского поселения в рамках подпрограммы «Обеспечение реализации муниципальной программы Малолученского сельского поселения «Муниципальная политика»» муниципальной программы Малолученского сельского поселения «Муниципальная политика»</t>
  </si>
  <si>
    <t>951 0104 1120000190 200</t>
  </si>
  <si>
    <t>951 0104 1120000190 240</t>
  </si>
  <si>
    <t>951 0104 1120000190 244</t>
  </si>
  <si>
    <t>951 0104 1120000190 247</t>
  </si>
  <si>
    <t>Закупка энергетических ресурсов</t>
  </si>
  <si>
    <t>951 0104 1120000190 800</t>
  </si>
  <si>
    <t>951 0104 1120000190 850</t>
  </si>
  <si>
    <t>951 0104 1120000190 851</t>
  </si>
  <si>
    <t>951 0104 1120000190 852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</si>
  <si>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</si>
  <si>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</si>
  <si>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</si>
  <si>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 и сборов</t>
  </si>
  <si>
    <t>951 0104 9900000000 000</t>
  </si>
  <si>
    <t>951 0104 9990000000 000</t>
  </si>
  <si>
    <t>951 0104 9990072390 000</t>
  </si>
  <si>
    <t>951 0104 9990072390 200</t>
  </si>
  <si>
    <t>951 0104 9990072390 240</t>
  </si>
  <si>
    <t>951 0104 9990072390 244</t>
  </si>
  <si>
    <t xml:space="preserve">Непрограммные расходы органов местного самоуправления Малолученского сельского поселения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</si>
  <si>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Малолученского сельского поселения </t>
  </si>
  <si>
    <t>Обеспечение проведения выборов и референдумов</t>
  </si>
  <si>
    <t>951 0107 0000000000 000</t>
  </si>
  <si>
    <t>951 0107 1100000000 000</t>
  </si>
  <si>
    <t>951 0107 1120000000 000</t>
  </si>
  <si>
    <t>951 0107 1120028300 000</t>
  </si>
  <si>
    <t>Расходы на проведение выборов депутатов Собрания депутатов Малолученского сельского поселения в рамках подпрограммы «Обеспечение реализации муниципальной программы Малолученского сельского поселения «Муниципальная политика»» муниципальной программы Малолученского сельского поселения «Муниципальная политика»</t>
  </si>
  <si>
    <t>951 0107 1120028300 800</t>
  </si>
  <si>
    <t>951 0107 1120028300 880</t>
  </si>
  <si>
    <t>Специальные расходы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</si>
  <si>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</si>
  <si>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</si>
  <si>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</si>
  <si>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</si>
  <si>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951 0111 9930000000 000</t>
  </si>
  <si>
    <t>951 0111 9930090100 000</t>
  </si>
  <si>
    <t xml:space="preserve">Резервный фонд Администрации Малолученского сельского поселения на финансовое обеспечение непредвиденных расходов в рамках непрограммных расходов органов местного самоуправления Малолученского сельского поселения </t>
  </si>
  <si>
    <t>951 0111 9930090100 800</t>
  </si>
  <si>
    <t>951 0111 9930090100 870</t>
  </si>
  <si>
    <t>Резервные средства</t>
  </si>
  <si>
    <t>Другие общегосударственные вопросы</t>
  </si>
  <si>
    <t>951 0113 0000000000 000</t>
  </si>
  <si>
    <t>951 0113 1100000000 000</t>
  </si>
  <si>
    <t>951 0113 1110000000 000</t>
  </si>
  <si>
    <t>951 0113 1110028220 000</t>
  </si>
  <si>
    <t xml:space="preserve">Оплата членского взноса в Ассоциацию Совета муниципальных образований Ростовской области в рамках подпрограммы «Развитие муниципального управления и муниципальной службы в Малолученском сельском поселении, дополнительное профессиональное образование лиц, занятых в Администрации Малолученского сельского поселения» муниципальной программы Малолученского сельского поселения «Муниципальная политика» </t>
  </si>
  <si>
    <t>951 0113 1110028220 800</t>
  </si>
  <si>
    <t>951 0113 1110028220 850</t>
  </si>
  <si>
    <t>951 0113 1110028220 853</t>
  </si>
  <si>
    <t>Уплата иных платежей</t>
  </si>
  <si>
    <t xml:space="preserve"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Малолученском сельском поселении, дополнительное профессиональное образование лиц, занятых в Администрации Малолученского сельского поселения» муниципальной программы Малолученского сельского поселения «Муниципальная политика» </t>
  </si>
  <si>
    <t>951 0113 1110028350 000</t>
  </si>
  <si>
    <t>951 0113 1110028350 200</t>
  </si>
  <si>
    <t>951 0113 1110028350 240</t>
  </si>
  <si>
    <t>951 0113 1110028350 244</t>
  </si>
  <si>
    <t>Официальная публикация нормативно-правовых актов Администрации Малолученского сельского поселения в средствах массовой информации в рамках подпрограммы «Обеспечение реализации муниципальной программы Малолученского сельского поселения «Муниципальная политика»» муниципальной программы Малолученского сельского поселения «Муниципальная политика»</t>
  </si>
  <si>
    <t>951 0113 1110028230 000</t>
  </si>
  <si>
    <t>951 0113 1120000000 000</t>
  </si>
  <si>
    <t>951 0113 1110028230 200</t>
  </si>
  <si>
    <t>951 0113 1110028230 240</t>
  </si>
  <si>
    <t>951 0113 1110028230 244</t>
  </si>
  <si>
    <t>Размещение на Официальном сайте Администрации нормативно-правовых актов Администрации Малолученского сельского поселения в рамках подпрограммы «Обеспечение реализации муниципальной программы Малолученского сельского поселения «Муниципальная политика»» муниципальной программы Малолученского сельского поселения «Муниципальная политика»</t>
  </si>
  <si>
    <t>951 0113 1300000000 000</t>
  </si>
  <si>
    <t>951 0113 1310000000 000</t>
  </si>
  <si>
    <t xml:space="preserve">Подпрограмма «Повышение эффективности управления муниципальным имуществом» </t>
  </si>
  <si>
    <t>951 0113 1310028240 000</t>
  </si>
  <si>
    <t>951 0113 1110028320 000</t>
  </si>
  <si>
    <t>951 0113 1110028320 200</t>
  </si>
  <si>
    <t>951 0113 1110028320 240</t>
  </si>
  <si>
    <t>951 0113 1110028320 244</t>
  </si>
  <si>
    <t>951 0113 1310028240 200</t>
  </si>
  <si>
    <t>951 0113 1310028240 240</t>
  </si>
  <si>
    <t>951 0113 1310028240 244</t>
  </si>
  <si>
    <t xml:space="preserve">Мероприятия по проведению технической инвентаризации объектов недвижимого имущества и безхозяйного имущества в рамках подпрограммы «Повышение эффективности управления муниципальным имуществом» муниципальной программы Малолученского сельского поселения «Управление муниципальным имуществом» </t>
  </si>
  <si>
    <t>951 0113 1310028260 000</t>
  </si>
  <si>
    <t>951 0113 1310028260 200</t>
  </si>
  <si>
    <t>951 0113 1310028260 240</t>
  </si>
  <si>
    <t>951 0113 1310028260 244</t>
  </si>
  <si>
    <t>Мероприятия по оценке рыночной стоимости муниципального имущества в рамках подпрограммы «Повышение эффективности управления муниципальным имуществом» муниципальной программы Малолученского сельского поселения «Управление муниципальным имуществом»</t>
  </si>
  <si>
    <t>951 0113 9900000000 000</t>
  </si>
  <si>
    <t>951 0113 9990000000 000</t>
  </si>
  <si>
    <t>951 0113 9990099990 000</t>
  </si>
  <si>
    <t>951 0113 9990099990 200</t>
  </si>
  <si>
    <t>951 0113 9990099990 240</t>
  </si>
  <si>
    <t>951 0113 9990099990 244</t>
  </si>
  <si>
    <t xml:space="preserve">Реализация направления расходов в рамках непрограммных расходов органов местного самоуправления Малолученского сельского поселения </t>
  </si>
  <si>
    <t>951 0203 0000000000 000</t>
  </si>
  <si>
    <t>Мобилизационная и вневойсковая подготовка</t>
  </si>
  <si>
    <t>951 0203 9900000000 000</t>
  </si>
  <si>
    <t>951 0203 9990000000 000</t>
  </si>
  <si>
    <t>951 0203 9990051180 000</t>
  </si>
  <si>
    <t>951 0203 9990051180 100</t>
  </si>
  <si>
    <t>951 0203 9990051180 120</t>
  </si>
  <si>
    <t>951 0203 9990051180 121</t>
  </si>
  <si>
    <t>951 0203 9990051180 129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</si>
  <si>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</si>
  <si>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</si>
  <si>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951 0310 0500000000 000</t>
  </si>
  <si>
    <t>951 0310 0510000000 000</t>
  </si>
  <si>
    <t>951 0310 0510028070 000</t>
  </si>
  <si>
    <t>951 0310 0510028070 200</t>
  </si>
  <si>
    <t>951 0310 0510028070 240</t>
  </si>
  <si>
    <t>951 0310 0510028070 244</t>
  </si>
  <si>
    <t>Дорожное хозяйство (дорожные фонды)</t>
  </si>
  <si>
    <t>951 0409 0000000000 000</t>
  </si>
  <si>
    <t>951 0409 0900000000 000</t>
  </si>
  <si>
    <t>951 0409 0910000000 000</t>
  </si>
  <si>
    <t xml:space="preserve">Подпрограмма «Развитие транспортной инфраструктуры Малолученского сельского поселения» </t>
  </si>
  <si>
    <t xml:space="preserve">Расходы на содержание автомобильных дорог общего пользования местного значения в рамках подпрограммы «Развитие транспортной инфраструктуры Малолученского сельского поселения» муниципальной программы Малолученского сельского поселения «Развитие транспортной системы» </t>
  </si>
  <si>
    <t>951 0412 0000000000 000</t>
  </si>
  <si>
    <t>Другие вопросы в области национальной экономики</t>
  </si>
  <si>
    <t>951 0412 1300000000 000</t>
  </si>
  <si>
    <t>951 0412 1310000000 000</t>
  </si>
  <si>
    <t>951 0412 1310028250 000</t>
  </si>
  <si>
    <t xml:space="preserve">Мероприятия по межеванию, постановки на кадастровый учет земельных участков под объектами муниципального имущества, свободных земельных участков в рамках подпрограммы «Повышение эффективности управления муниципальным имуществом» муниципальной программы Малолученского сельского поселения «Управление муниципальным имуществом» </t>
  </si>
  <si>
    <t>951 0503 0000000000 000</t>
  </si>
  <si>
    <t>Благоустройство</t>
  </si>
  <si>
    <t>951 0503 0200000000 000</t>
  </si>
  <si>
    <t>951 0503 0210000000 000</t>
  </si>
  <si>
    <t>Подпрограмма «Активная политика занятости населения и социальная поддержка безработных граждан»</t>
  </si>
  <si>
    <t>951 0503 0210028020 000</t>
  </si>
  <si>
    <t xml:space="preserve">Проведение мероприятий по организации проведения оплачиваемых общественных работ в рамках подпрограммы «Активная политика занятости населения и социальная поддержка безработных граждан» муниципальной программы Малолученского сельского поселения «Содействие занятости населения» </t>
  </si>
  <si>
    <t>951 0503 0210028020 200</t>
  </si>
  <si>
    <t>951 0503 0210028020 240</t>
  </si>
  <si>
    <t>951 0503 0210028020 244</t>
  </si>
  <si>
    <t>951 0503 0210028030 000</t>
  </si>
  <si>
    <t>951 0503 0210028030 200</t>
  </si>
  <si>
    <t>951 0503 0210028030 240</t>
  </si>
  <si>
    <t>951 0503 0210028030 244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</si>
  <si>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 в рамках подпрограммы «Активная политика занятости населения и социальная поддержка безработных граждан» муниципальной программы Малолученского сельского поселения «Содействие занятости населения»</t>
  </si>
  <si>
    <t>951 0503 0300000000 000</t>
  </si>
  <si>
    <t>951 0503 0310000000 000</t>
  </si>
  <si>
    <t>Подпрограмма «Создание условий для обеспечения качественными коммунальными услугами населения Малолученского сельского поселения»</t>
  </si>
  <si>
    <t>951 0503 0310028050 000</t>
  </si>
  <si>
    <t>Проведение мероприятий по уличному освещению в рамках подпрограммы «Создание условий для обеспечения качественными коммунальными услугами населения Малолученского сельского поселения» муниципальной программы Малолученского сельского поселения «Обеспечение качественными жилищно-коммунальными услугами населения Малолученского сельского поселения»</t>
  </si>
  <si>
    <t>951 0503 0310028050 200</t>
  </si>
  <si>
    <t>951 0503 0310028050 240</t>
  </si>
  <si>
    <t>951 0503 0310028050 244</t>
  </si>
  <si>
    <t>951 0503 0310028050 247</t>
  </si>
  <si>
    <t>951 0503 0320000000 000</t>
  </si>
  <si>
    <t xml:space="preserve">Подпрограмма «Благоустройство территории Малолученского сельского поселения» </t>
  </si>
  <si>
    <t xml:space="preserve">Проведение мероприятий по расширению зоны отдыха на территории поселения в рамках подпрограммы «Благоустройство территории Малолученского сельского поселения» муниципальной программы Малолученского сельского поселения «Обеспечение качественными жилищно-коммунальными услугами населения Малолученского сельского поселения» </t>
  </si>
  <si>
    <t>951 0503 0320028330 000</t>
  </si>
  <si>
    <t>951 0503 0320028330 200</t>
  </si>
  <si>
    <t>951 0503 0320028330 240</t>
  </si>
  <si>
    <t>951 0503 0320028330 244</t>
  </si>
  <si>
    <t xml:space="preserve">Прочие расходы по благоустройству в рамках подпрограммы «Благоустройство территории Малолученского сельского поселения» муниципальной программы Малолученского сельского поселения «Обеспечение качественными жилищно-коммунальными услугами населения Малолученского сельского поселения» </t>
  </si>
  <si>
    <t xml:space="preserve">Подпрограмма «Охрана окружающей среды» </t>
  </si>
  <si>
    <t>951 0503 0700000000 000</t>
  </si>
  <si>
    <t>951 0503 0710000000 000</t>
  </si>
  <si>
    <t>951 0503 0710028130 000</t>
  </si>
  <si>
    <t>Экологическое просвещение и формирование экологической культуры, обеспечение информацией о состоянии окружающей среды, проведение эпизодических природно-очаговых мероприятий в рамках подпрограммы «Охрана окружающей среды» муниципальной программы Малолученского сельского поселения «Охрана окружающей среды и рациональное природопользование»</t>
  </si>
  <si>
    <t>951 0503 0710028130 200</t>
  </si>
  <si>
    <t>951 0503 0710028130 240</t>
  </si>
  <si>
    <t>951 0503 0710028130 244</t>
  </si>
  <si>
    <t xml:space="preserve">Мероприятия по регулированию численности безнадзорных животных Малолученского сельского поселения в рамках подпрограммы «Охрана окружающей среды» муниципальной программы Малолученского сельского поселения «Охрана окружающей среды и рациональное природопользование» </t>
  </si>
  <si>
    <t>951 0503 0710028380 000</t>
  </si>
  <si>
    <t>951 0503 0710028380 200</t>
  </si>
  <si>
    <t>951 0503 0710028380 240</t>
  </si>
  <si>
    <t>951 0503 0710028380 244</t>
  </si>
  <si>
    <t>951 0503 0720000000 000</t>
  </si>
  <si>
    <t>Мероприятия по улучшению санитарно-экологического состояния территории Малолученского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Малолученского сельского поселения» муниципальной программы Малолученского сельского поселения «Охрана окружающей среды и рациональное природопользование»</t>
  </si>
  <si>
    <t>951 0503 0720028160 000</t>
  </si>
  <si>
    <t>951 0503 0720028160 200</t>
  </si>
  <si>
    <t>951 0503 0720028160 240</t>
  </si>
  <si>
    <t>951 0503 0720028160 244</t>
  </si>
  <si>
    <t>951 0503 1000000000 000</t>
  </si>
  <si>
    <t>951 0503 1010000000 000</t>
  </si>
  <si>
    <t>Подпрограмма «Энергосбережение и повышение энергетической эффективности»</t>
  </si>
  <si>
    <t>951 0503 1010028200 000</t>
  </si>
  <si>
    <t>951 0503 1010028200 200</t>
  </si>
  <si>
    <t>951 0503 1010028200 240</t>
  </si>
  <si>
    <t>951 0503 1010028200 244</t>
  </si>
  <si>
    <t>951 0705 0000000000 000</t>
  </si>
  <si>
    <t>Профессиональная подготовка, переподготовка и повышение квалификации</t>
  </si>
  <si>
    <t>951 0705 1100000000 000</t>
  </si>
  <si>
    <t>951 0705 1110000000 000</t>
  </si>
  <si>
    <t>951 0705 1110028210 000</t>
  </si>
  <si>
    <t>951 0705 1110028210 200</t>
  </si>
  <si>
    <t>951 0705 1110028210 240</t>
  </si>
  <si>
    <t>951 0705 1110028210 244</t>
  </si>
  <si>
    <t>951 0801 0000000000 000</t>
  </si>
  <si>
    <t>Культура</t>
  </si>
  <si>
    <t>951 0801 0600000000 000</t>
  </si>
  <si>
    <t>951 0801 0610000000 000</t>
  </si>
  <si>
    <t xml:space="preserve">Подпрограмма «Развитие культуры» </t>
  </si>
  <si>
    <t>951 0801 0610000590 000</t>
  </si>
  <si>
    <t xml:space="preserve">Расходы на обеспечение деятельности (оказание услуг) муниципальных учреждений Малолученского сельского поселения в рамках подпрограммы «Развитие культуры» муниципальной программы Малолученского сельского поселения «Развитие культуры и туризма» </t>
  </si>
  <si>
    <t>951 0801 0610000590 600</t>
  </si>
  <si>
    <t>951 0801 0610000590 610</t>
  </si>
  <si>
    <t>951 0801 0610000590 611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</si>
  <si>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</si>
  <si>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</si>
  <si>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</si>
  <si>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951 1001 0000000000 000</t>
  </si>
  <si>
    <t>Пенсионное обеспечение</t>
  </si>
  <si>
    <t>951 1001 1100000000 000</t>
  </si>
  <si>
    <t>951 1001 1110000000 000</t>
  </si>
  <si>
    <t>951 1001 1110028270 000</t>
  </si>
  <si>
    <t xml:space="preserve">Совершенствование механизмов оптимизации пенсионного обеспечения муниципальных служащих рамках подпрограммы «Развитие муниципального управления и муниципальной службы в Малолученском сельском поселении, дополнительное профессиональное образование лиц, занятых в Администрации Малолученского сельского поселения» муниципальной программы Малолученского сельского поселения «Муниципальная политика» </t>
  </si>
  <si>
    <t>951 1001 1110028270 300</t>
  </si>
  <si>
    <t>951 1001 1110028270 310</t>
  </si>
  <si>
    <t>951 1001 1110028270 312</t>
  </si>
  <si>
    <t>Физическая культура</t>
  </si>
  <si>
    <t>951 1101 0000000000 000</t>
  </si>
  <si>
    <t>951 1101 0800000000 000</t>
  </si>
  <si>
    <t>951 1101 0810000000 000</t>
  </si>
  <si>
    <t>Подпрограмма «Развитие физической культуры и массового спорта Малолученского сельского поселения»</t>
  </si>
  <si>
    <t>951 1101 0810028170 000</t>
  </si>
  <si>
    <t xml:space="preserve">Расходы на наращивание материальной базы для занятия спортом в рамках в подпрограммы «Развитие физической культуры и массового спорта Малолученского сельского поселения» муниципальной программы Малолученского сельского поселения «Развитие физической культуры и спорта» </t>
  </si>
  <si>
    <t>951 1101 0810028170 200</t>
  </si>
  <si>
    <t>951 1101 0810028170 240</t>
  </si>
  <si>
    <t>951 1101 0810028170 244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</si>
  <si>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</si>
  <si>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</si>
  <si>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</si>
  <si>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</si>
  <si>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</si>
  <si>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</si>
  <si>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</si>
  <si>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</si>
  <si>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</si>
  <si>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бюджетов сельских поселений</t>
  </si>
  <si>
    <t>951 0200 0000000000 000</t>
  </si>
  <si>
    <t>Национальная оборона</t>
  </si>
  <si>
    <t>951 0300 0000000000 000</t>
  </si>
  <si>
    <t>Национальная безопасность и правоохранительная деятельность</t>
  </si>
  <si>
    <t>951 0400 0000000000 000</t>
  </si>
  <si>
    <t>Национальная экономика</t>
  </si>
  <si>
    <t>951 0500 0000000000 000</t>
  </si>
  <si>
    <t>Жилищно-коммунальное хозяйство</t>
  </si>
  <si>
    <t>951 0700 0000000000 000</t>
  </si>
  <si>
    <t xml:space="preserve">Образование </t>
  </si>
  <si>
    <t>951 0800 0000000000 000</t>
  </si>
  <si>
    <t>Культура, кинематография</t>
  </si>
  <si>
    <t>951 1000 0000000000 000</t>
  </si>
  <si>
    <t>Социальная политика</t>
  </si>
  <si>
    <t>Физическая культура и спорт</t>
  </si>
  <si>
    <t>951 1100 0000000000 000</t>
  </si>
  <si>
    <t>951 0412 1310028250 200</t>
  </si>
  <si>
    <t>951 0412 1310028250 240</t>
  </si>
  <si>
    <t>951 0412 1310028250 244</t>
  </si>
  <si>
    <t>Е.В.Козырева</t>
  </si>
  <si>
    <t>М.В.Клевцова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</si>
  <si>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</si>
  <si>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</si>
  <si>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</si>
  <si>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</si>
  <si>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</si>
  <si>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</si>
  <si>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</si>
  <si>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</si>
  <si>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951 1 11 05070 10 0000 120</t>
  </si>
  <si>
    <t>951 1 11 05075 10 0000 120</t>
  </si>
  <si>
    <t>951 1 13 00000 00 0000 000</t>
  </si>
  <si>
    <t>951 1 13 02000 00 0000 130</t>
  </si>
  <si>
    <t>951 1 13 02060 00 0000 130</t>
  </si>
  <si>
    <t>951 1 13 02065 10 0000 130</t>
  </si>
  <si>
    <t>951 2 00 00000 00 0000 000</t>
  </si>
  <si>
    <t>951 2 02 00000 00 0000 000</t>
  </si>
  <si>
    <t>951 2 02 1000 00 0000 150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</si>
  <si>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</si>
  <si>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</si>
  <si>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</si>
  <si>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</si>
  <si>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</si>
  <si>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</si>
  <si>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</si>
  <si>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</si>
  <si>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</si>
  <si>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</si>
  <si>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</si>
  <si>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</si>
  <si>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</si>
  <si>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</si>
  <si>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</si>
  <si>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</si>
  <si>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</si>
  <si>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</si>
  <si>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Дотации бюджетам на поддержку мер по обеспечению сбалансированности бюджетов</t>
  </si>
  <si>
    <t>Дотации бюджетам бюджетной системы Российской Федерации</t>
  </si>
  <si>
    <t>951 2 02 15001 00 0000 150</t>
  </si>
  <si>
    <t>951 2 02 15001 10 0000 150</t>
  </si>
  <si>
    <t>951 2 02 15002 00 0000 150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</si>
  <si>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</si>
  <si>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</si>
  <si>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</si>
  <si>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</si>
  <si>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951 0409 0910028180 000</t>
  </si>
  <si>
    <t>951 0409 0910028180 200</t>
  </si>
  <si>
    <t>951 0409 0910028180 240</t>
  </si>
  <si>
    <t>951 0409 0910028180 244</t>
  </si>
  <si>
    <t>951 0409 0920000000 000</t>
  </si>
  <si>
    <t>951 0409 0920028190 000</t>
  </si>
  <si>
    <t>951 0409 0920028190 200</t>
  </si>
  <si>
    <t>951 0409 0920028190 240</t>
  </si>
  <si>
    <t>951 0409 0920028190 244</t>
  </si>
  <si>
    <t xml:space="preserve">Подпрограмма «Повышение безопасности дорожного движения на территории Малолученского сельского поселения» </t>
  </si>
  <si>
    <t xml:space="preserve">Мероприятия по совершенствованию системы организации движения транспортных средств и пешеходов на автомобильных дорогах и в населенных пунктах в рамках подпрограммы «Повышение безопасности дорожного движения на территории Малолученского сельского поселения» муниципальной программы Малолученского сельского поселения «Развитие транспортной системы» </t>
  </si>
  <si>
    <t>951 0503 0320028420 244</t>
  </si>
  <si>
    <t>951 0503 0320028420 240</t>
  </si>
  <si>
    <t>951 0503 0320028420 200</t>
  </si>
  <si>
    <t>951 0503 0320028420 000</t>
  </si>
  <si>
    <t>А.А.Невмержицкая</t>
  </si>
  <si>
    <t>24</t>
  </si>
  <si>
    <t>01.01.2024</t>
  </si>
  <si>
    <t>Мероприятия по оценке рыночной стоимости муниципального имущества в рамках подпрограммы «Повышение эффективности управления муниципальным имуществом» муниципальной программы Малолученского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</si>
  <si>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"Другие вопросы в области культуры, кинематографии"</t>
  </si>
  <si>
    <t xml:space="preserve">951 0804 0000000000 000 </t>
  </si>
  <si>
    <t>Муниципальная программа Малолученского сельского поселения "Другие вопросы в области культуры, кинематографии"</t>
  </si>
  <si>
    <t xml:space="preserve">951 0804 1100000000 000 </t>
  </si>
  <si>
    <t>Расходы на обеспечение деятельности (оказание услуг) муниципальных учреждений Малолученского сельского поселения в рамках подпрограммы "Другие вопросы в области культуры, кинематографии"</t>
  </si>
  <si>
    <t>951 0804 1120000000 000</t>
  </si>
  <si>
    <t>Проведение мероприятий по сбору и обобщению информации о качестве условий оказания услуг учреждениями культуры Малолученского сельского поселения в рамках подпрограммы «Обеспечение реализации муниципальной программы Малолученского сельского поселения «Муниципальная политика»» муниципальной программы Малолученского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</si>
  <si>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 xml:space="preserve">951 0804 1120028430 000 </t>
  </si>
  <si>
    <t xml:space="preserve">951 0804 1120028430 200 </t>
  </si>
  <si>
    <t xml:space="preserve">951 0804 1120028430 240 </t>
  </si>
  <si>
    <t>Прочая закупка товаров, работ и услуг для обеспечения государственных (муниципальных) нужд</t>
  </si>
  <si>
    <t>951 0804 1120028430 244</t>
  </si>
  <si>
    <t xml:space="preserve"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Малолученского сельского поселения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</si>
</sst>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 vertical="top"/>
    </xf>
    <xf numFmtId="0" fontId="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15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/>
    </xf>
    <xf numFmtId="0" fontId="1" fillId="0" borderId="16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justify" wrapText="1"/>
    </xf>
    <xf numFmtId="0" fontId="1" fillId="0" borderId="16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Border="1" applyAlignment="1">
      <alignment horizontal="left" indent="2"/>
    </xf>
    <xf numFmtId="0" fontId="1" fillId="0" borderId="16" xfId="0" applyFont="1" applyBorder="1" applyAlignment="1">
      <alignment horizontal="left" indent="2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7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50" xfId="0" applyFont="1" applyBorder="1" applyAlignment="1">
      <alignment wrapText="1"/>
    </xf>
    <xf numFmtId="49" fontId="1" fillId="0" borderId="5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left" indent="2"/>
    </xf>
    <xf numFmtId="0" fontId="1" fillId="0" borderId="47" xfId="0" applyFont="1" applyFill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0" fontId="1" fillId="0" borderId="53" xfId="0" applyFont="1" applyBorder="1" applyAlignment="1">
      <alignment horizontal="left" indent="2"/>
    </xf>
    <xf numFmtId="0" fontId="1" fillId="0" borderId="44" xfId="0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left" wrapText="1"/>
    </xf>
    <xf numFmtId="0" fontId="1" fillId="0" borderId="30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54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left" indent="2"/>
    </xf>
    <xf numFmtId="0" fontId="1" fillId="0" borderId="53" xfId="0" applyFont="1" applyFill="1" applyBorder="1" applyAlignment="1">
      <alignment horizontal="left" indent="2"/>
    </xf>
    <xf numFmtId="0" fontId="1" fillId="0" borderId="55" xfId="0" applyNumberFormat="1" applyFont="1" applyFill="1" applyBorder="1" applyAlignment="1">
      <alignment horizontal="center"/>
    </xf>
    <xf numFmtId="0" fontId="1" fillId="0" borderId="57" xfId="0" applyNumberFormat="1" applyFont="1" applyFill="1" applyBorder="1" applyAlignment="1">
      <alignment horizontal="center"/>
    </xf>
    <xf numFmtId="2" fontId="1" fillId="0" borderId="55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wrapText="1"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49" fontId="1" fillId="0" borderId="64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9"/>
  <sheetViews>
    <sheetView view="pageBreakPreview" zoomScaleSheetLayoutView="100" zoomScalePageLayoutView="0" workbookViewId="0" topLeftCell="A31">
      <selection activeCell="CF22" sqref="CF22:CV22"/>
    </sheetView>
  </sheetViews>
  <sheetFormatPr defaultColWidth="0.875" defaultRowHeight="12.75"/>
  <cols>
    <col min="1" max="60" width="0.875" style="1" customWidth="1"/>
    <col min="61" max="61" width="7.875" style="1" customWidth="1"/>
    <col min="62" max="62" width="0.875" style="1" customWidth="1"/>
    <col min="63" max="16384" width="0.875" style="1" customWidth="1"/>
  </cols>
  <sheetData>
    <row r="1" ht="15" customHeight="1">
      <c r="FJ1" s="17" t="s">
        <v>86</v>
      </c>
    </row>
    <row r="2" spans="1:149" ht="12" customHeight="1">
      <c r="A2" s="69" t="s">
        <v>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</row>
    <row r="3" spans="1:149" ht="12" customHeight="1">
      <c r="A3" s="69" t="s">
        <v>75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</row>
    <row r="4" spans="1:149" ht="12" customHeight="1">
      <c r="A4" s="69" t="s">
        <v>60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</row>
    <row r="5" spans="1:166" ht="12" customHeight="1" thickBot="1">
      <c r="A5" s="69" t="s">
        <v>73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70"/>
      <c r="ET5" s="54" t="s">
        <v>0</v>
      </c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6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57" t="s">
        <v>31</v>
      </c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9"/>
    </row>
    <row r="7" spans="62:166" ht="15" customHeight="1">
      <c r="BJ7" s="2" t="s">
        <v>61</v>
      </c>
      <c r="BK7" s="43" t="s">
        <v>87</v>
      </c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7">
        <v>20</v>
      </c>
      <c r="CG7" s="47"/>
      <c r="CH7" s="47"/>
      <c r="CI7" s="47"/>
      <c r="CJ7" s="48" t="s">
        <v>470</v>
      </c>
      <c r="CK7" s="48"/>
      <c r="CL7" s="48"/>
      <c r="CM7" s="1" t="s">
        <v>62</v>
      </c>
      <c r="ER7" s="2" t="s">
        <v>1</v>
      </c>
      <c r="ET7" s="44" t="s">
        <v>471</v>
      </c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6"/>
    </row>
    <row r="8" spans="1:166" ht="18" customHeight="1">
      <c r="A8" s="1" t="s">
        <v>63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60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2"/>
    </row>
    <row r="9" spans="1:166" ht="11.25">
      <c r="A9" s="1" t="s">
        <v>64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63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5"/>
    </row>
    <row r="10" spans="1:166" ht="11.25">
      <c r="A10" s="1" t="s">
        <v>65</v>
      </c>
      <c r="ER10" s="2" t="s">
        <v>13</v>
      </c>
      <c r="ET10" s="44" t="s">
        <v>88</v>
      </c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</row>
    <row r="11" spans="1:166" ht="11.25">
      <c r="A11" s="1" t="s">
        <v>66</v>
      </c>
      <c r="AU11" s="52" t="s">
        <v>91</v>
      </c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R11" s="2" t="s">
        <v>67</v>
      </c>
      <c r="ET11" s="49" t="s">
        <v>89</v>
      </c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1"/>
    </row>
    <row r="12" spans="1:166" ht="15" customHeight="1">
      <c r="A12" s="1" t="s">
        <v>3</v>
      </c>
      <c r="V12" s="53" t="s">
        <v>92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R12" s="2" t="s">
        <v>85</v>
      </c>
      <c r="ET12" s="44" t="s">
        <v>90</v>
      </c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6"/>
    </row>
    <row r="13" spans="1:166" ht="15" customHeight="1">
      <c r="A13" s="1" t="s">
        <v>84</v>
      </c>
      <c r="ET13" s="44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6"/>
    </row>
    <row r="14" spans="1:166" ht="15" customHeight="1" thickBot="1">
      <c r="A14" s="1" t="s">
        <v>4</v>
      </c>
      <c r="ER14" s="2" t="s">
        <v>5</v>
      </c>
      <c r="ET14" s="66">
        <v>383</v>
      </c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8"/>
    </row>
    <row r="15" spans="1:166" ht="19.5" customHeight="1">
      <c r="A15" s="40" t="s">
        <v>14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</row>
    <row r="16" spans="1:166" ht="11.25" customHeight="1">
      <c r="A16" s="26" t="s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32"/>
      <c r="AN16" s="25" t="s">
        <v>17</v>
      </c>
      <c r="AO16" s="26"/>
      <c r="AP16" s="26"/>
      <c r="AQ16" s="26"/>
      <c r="AR16" s="26"/>
      <c r="AS16" s="32"/>
      <c r="AT16" s="25" t="s">
        <v>68</v>
      </c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32"/>
      <c r="BJ16" s="25" t="s">
        <v>55</v>
      </c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32"/>
      <c r="CF16" s="29" t="s">
        <v>18</v>
      </c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1"/>
      <c r="ET16" s="25" t="s">
        <v>22</v>
      </c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</row>
    <row r="17" spans="1:166" ht="32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33"/>
      <c r="AN17" s="27"/>
      <c r="AO17" s="28"/>
      <c r="AP17" s="28"/>
      <c r="AQ17" s="28"/>
      <c r="AR17" s="28"/>
      <c r="AS17" s="33"/>
      <c r="AT17" s="27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33"/>
      <c r="BJ17" s="27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33"/>
      <c r="CF17" s="30" t="s">
        <v>80</v>
      </c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1"/>
      <c r="CW17" s="29" t="s">
        <v>19</v>
      </c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1"/>
      <c r="DN17" s="29" t="s">
        <v>20</v>
      </c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1"/>
      <c r="EE17" s="29" t="s">
        <v>21</v>
      </c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1"/>
      <c r="ET17" s="27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</row>
    <row r="18" spans="1:166" ht="11.25">
      <c r="A18" s="37">
        <v>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8"/>
      <c r="AN18" s="34">
        <v>2</v>
      </c>
      <c r="AO18" s="35"/>
      <c r="AP18" s="35"/>
      <c r="AQ18" s="35"/>
      <c r="AR18" s="35"/>
      <c r="AS18" s="36"/>
      <c r="AT18" s="34">
        <v>3</v>
      </c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6"/>
      <c r="BJ18" s="34">
        <v>4</v>
      </c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6"/>
      <c r="CF18" s="34">
        <v>5</v>
      </c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6"/>
      <c r="CW18" s="34">
        <v>6</v>
      </c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6"/>
      <c r="DN18" s="34">
        <v>7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6"/>
      <c r="EE18" s="34">
        <v>8</v>
      </c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6"/>
      <c r="ET18" s="34">
        <v>9</v>
      </c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</row>
    <row r="19" spans="1:166" ht="15.75" customHeight="1">
      <c r="A19" s="41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39" t="s">
        <v>32</v>
      </c>
      <c r="AO19" s="39"/>
      <c r="AP19" s="39"/>
      <c r="AQ19" s="39"/>
      <c r="AR19" s="39"/>
      <c r="AS19" s="39"/>
      <c r="AT19" s="21" t="s">
        <v>41</v>
      </c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19">
        <f>BJ21+BJ35</f>
        <v>6676500</v>
      </c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>
        <f>CF21+CF35</f>
        <v>6704350.22</v>
      </c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 t="s">
        <v>117</v>
      </c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 t="s">
        <v>117</v>
      </c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>
        <f>CF19</f>
        <v>6704350.22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>
        <f>ET21+ET35</f>
        <v>-27850.22000000003</v>
      </c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</row>
    <row r="20" spans="1:166" ht="15.75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</row>
    <row r="21" spans="1:166" ht="15.75" customHeight="1">
      <c r="A21" s="24" t="s">
        <v>93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1" t="s">
        <v>32</v>
      </c>
      <c r="AO21" s="21"/>
      <c r="AP21" s="21"/>
      <c r="AQ21" s="21"/>
      <c r="AR21" s="21"/>
      <c r="AS21" s="21"/>
      <c r="AT21" s="21" t="s">
        <v>410</v>
      </c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19">
        <f>BJ22+BJ25+BJ313</f>
        <v>332400</v>
      </c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>
        <f>CF22+CF25+CF33</f>
        <v>440370.22000000003</v>
      </c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 t="s">
        <v>117</v>
      </c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 t="s">
        <v>117</v>
      </c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>
        <f aca="true" t="shared" si="0" ref="EE21:EE49">CF21</f>
        <v>440370.22000000003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>
        <f>BJ21-EE21</f>
        <v>-107970.22000000003</v>
      </c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</row>
    <row r="22" spans="1:166" ht="15.75" customHeight="1">
      <c r="A22" s="24" t="s">
        <v>94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1" t="s">
        <v>32</v>
      </c>
      <c r="AO22" s="21"/>
      <c r="AP22" s="21"/>
      <c r="AQ22" s="21"/>
      <c r="AR22" s="21"/>
      <c r="AS22" s="21"/>
      <c r="AT22" s="21" t="s">
        <v>411</v>
      </c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19">
        <f>BJ23</f>
        <v>1200</v>
      </c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>
        <f>CF23</f>
        <v>1200</v>
      </c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 t="s">
        <v>117</v>
      </c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 t="s">
        <v>117</v>
      </c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>
        <f t="shared" si="0"/>
        <v>1200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 t="s">
        <v>117</v>
      </c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</row>
    <row r="23" spans="1:166" ht="46.5" customHeight="1">
      <c r="A23" s="23" t="s">
        <v>95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>
        <v>361743.43</v>
      </c>
      <c r="AJ23" s="23"/>
      <c r="AK23" s="23"/>
      <c r="AL23" s="23"/>
      <c r="AM23" s="23"/>
      <c r="AN23" s="21" t="s">
        <v>32</v>
      </c>
      <c r="AO23" s="21"/>
      <c r="AP23" s="21"/>
      <c r="AQ23" s="21"/>
      <c r="AR23" s="21"/>
      <c r="AS23" s="21"/>
      <c r="AT23" s="21" t="s">
        <v>412</v>
      </c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9">
        <f>BJ24</f>
        <v>1200</v>
      </c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>
        <f>CF24</f>
        <v>1200</v>
      </c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 t="s">
        <v>117</v>
      </c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 t="s">
        <v>117</v>
      </c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>
        <f t="shared" si="0"/>
        <v>1200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 t="s">
        <v>117</v>
      </c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</row>
    <row r="24" spans="1:166" ht="81.75" customHeight="1">
      <c r="A24" s="22" t="s">
        <v>96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1" t="s">
        <v>32</v>
      </c>
      <c r="AO24" s="21"/>
      <c r="AP24" s="21"/>
      <c r="AQ24" s="21"/>
      <c r="AR24" s="21"/>
      <c r="AS24" s="21"/>
      <c r="AT24" s="21" t="s">
        <v>413</v>
      </c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19">
        <v>1200</v>
      </c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>
        <v>1200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 t="s">
        <v>117</v>
      </c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 t="s">
        <v>117</v>
      </c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>
        <f t="shared" si="0"/>
        <v>1200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 t="s">
        <v>117</v>
      </c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</row>
    <row r="25" spans="1:166" ht="49.5" customHeight="1">
      <c r="A25" s="22" t="s">
        <v>116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1" t="s">
        <v>32</v>
      </c>
      <c r="AO25" s="21"/>
      <c r="AP25" s="21"/>
      <c r="AQ25" s="21"/>
      <c r="AR25" s="21"/>
      <c r="AS25" s="21"/>
      <c r="AT25" s="21" t="s">
        <v>414</v>
      </c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19">
        <f>BJ26</f>
        <v>331200</v>
      </c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>
        <f>CF26</f>
        <v>363787.04000000004</v>
      </c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 t="s">
        <v>117</v>
      </c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 t="s">
        <v>117</v>
      </c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>
        <f t="shared" si="0"/>
        <v>363787.04000000004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>
        <f aca="true" t="shared" si="1" ref="ET25:ET30">BJ25-EE25</f>
        <v>-32587.040000000037</v>
      </c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</row>
    <row r="26" spans="1:166" ht="102" customHeight="1">
      <c r="A26" s="22" t="s">
        <v>97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1" t="s">
        <v>32</v>
      </c>
      <c r="AO26" s="21"/>
      <c r="AP26" s="21"/>
      <c r="AQ26" s="21"/>
      <c r="AR26" s="21"/>
      <c r="AS26" s="21"/>
      <c r="AT26" s="21" t="s">
        <v>415</v>
      </c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19">
        <f>BJ27+BJ29</f>
        <v>331200</v>
      </c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>
        <f>CF27+CF29</f>
        <v>363787.04000000004</v>
      </c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 t="s">
        <v>117</v>
      </c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 t="s">
        <v>117</v>
      </c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>
        <f t="shared" si="0"/>
        <v>363787.04000000004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>
        <f t="shared" si="1"/>
        <v>-32587.040000000037</v>
      </c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</row>
    <row r="27" spans="1:166" ht="93" customHeight="1">
      <c r="A27" s="20" t="s">
        <v>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1" t="s">
        <v>32</v>
      </c>
      <c r="AO27" s="21"/>
      <c r="AP27" s="21"/>
      <c r="AQ27" s="21"/>
      <c r="AR27" s="21"/>
      <c r="AS27" s="21"/>
      <c r="AT27" s="21" t="s">
        <v>416</v>
      </c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19">
        <f>BJ28</f>
        <v>149500</v>
      </c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>
        <f>CF28</f>
        <v>179460</v>
      </c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 t="s">
        <v>117</v>
      </c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 t="s">
        <v>117</v>
      </c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>
        <f t="shared" si="0"/>
        <v>179460</v>
      </c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>
        <f t="shared" si="1"/>
        <v>-29960</v>
      </c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</row>
    <row r="28" spans="1:166" ht="78.75" customHeight="1">
      <c r="A28" s="22" t="s">
        <v>114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1" t="s">
        <v>32</v>
      </c>
      <c r="AO28" s="21"/>
      <c r="AP28" s="21"/>
      <c r="AQ28" s="21"/>
      <c r="AR28" s="21"/>
      <c r="AS28" s="21"/>
      <c r="AT28" s="21" t="s">
        <v>417</v>
      </c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19">
        <v>149500</v>
      </c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>
        <v>179460</v>
      </c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 t="s">
        <v>117</v>
      </c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 t="s">
        <v>117</v>
      </c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>
        <f t="shared" si="0"/>
        <v>179460</v>
      </c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>
        <f t="shared" si="1"/>
        <v>-29960</v>
      </c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</row>
    <row r="29" spans="1:166" ht="37.5" customHeight="1">
      <c r="A29" s="20" t="s">
        <v>99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1" t="s">
        <v>32</v>
      </c>
      <c r="AO29" s="21"/>
      <c r="AP29" s="21"/>
      <c r="AQ29" s="21"/>
      <c r="AR29" s="21"/>
      <c r="AS29" s="21"/>
      <c r="AT29" s="21" t="s">
        <v>418</v>
      </c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19">
        <f>BJ30</f>
        <v>181700</v>
      </c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>
        <f>CF30</f>
        <v>184327.04</v>
      </c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 t="s">
        <v>117</v>
      </c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 t="s">
        <v>117</v>
      </c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>
        <f t="shared" si="0"/>
        <v>184327.04</v>
      </c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>
        <f t="shared" si="1"/>
        <v>-2627.040000000008</v>
      </c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</row>
    <row r="30" spans="1:166" ht="38.25" customHeight="1">
      <c r="A30" s="20" t="s">
        <v>100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1" t="s">
        <v>32</v>
      </c>
      <c r="AO30" s="21"/>
      <c r="AP30" s="21"/>
      <c r="AQ30" s="21"/>
      <c r="AR30" s="21"/>
      <c r="AS30" s="21"/>
      <c r="AT30" s="21" t="s">
        <v>419</v>
      </c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19">
        <v>181700</v>
      </c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>
        <v>184327.04</v>
      </c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 t="s">
        <v>117</v>
      </c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 t="s">
        <v>117</v>
      </c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>
        <f t="shared" si="0"/>
        <v>184327.04</v>
      </c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>
        <f t="shared" si="1"/>
        <v>-2627.040000000008</v>
      </c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</row>
    <row r="31" spans="1:166" ht="21.75" customHeight="1">
      <c r="A31" s="20" t="s">
        <v>101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1" t="s">
        <v>32</v>
      </c>
      <c r="AO31" s="21"/>
      <c r="AP31" s="21"/>
      <c r="AQ31" s="21"/>
      <c r="AR31" s="21"/>
      <c r="AS31" s="21"/>
      <c r="AT31" s="21" t="s">
        <v>420</v>
      </c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19">
        <f>BJ32</f>
        <v>75000</v>
      </c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>
        <f>CF32</f>
        <v>75383.18</v>
      </c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 t="s">
        <v>117</v>
      </c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 t="s">
        <v>117</v>
      </c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>
        <f t="shared" si="0"/>
        <v>75383.18</v>
      </c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>
        <f aca="true" t="shared" si="2" ref="ET31:ET36">BJ31-EE31</f>
        <v>-383.179999999993</v>
      </c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</row>
    <row r="32" spans="1:166" ht="15.75" customHeight="1">
      <c r="A32" s="20" t="s">
        <v>102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1" t="s">
        <v>32</v>
      </c>
      <c r="AO32" s="21"/>
      <c r="AP32" s="21"/>
      <c r="AQ32" s="21"/>
      <c r="AR32" s="21"/>
      <c r="AS32" s="21"/>
      <c r="AT32" s="21" t="s">
        <v>421</v>
      </c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19">
        <f>BJ33</f>
        <v>75000</v>
      </c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>
        <f>CF33</f>
        <v>75383.18</v>
      </c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 t="s">
        <v>117</v>
      </c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 t="s">
        <v>117</v>
      </c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>
        <f t="shared" si="0"/>
        <v>75383.18</v>
      </c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>
        <f t="shared" si="2"/>
        <v>-383.179999999993</v>
      </c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</row>
    <row r="33" spans="1:166" ht="35.25" customHeight="1">
      <c r="A33" s="22" t="s">
        <v>103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1" t="s">
        <v>32</v>
      </c>
      <c r="AO33" s="21"/>
      <c r="AP33" s="21"/>
      <c r="AQ33" s="21"/>
      <c r="AR33" s="21"/>
      <c r="AS33" s="21"/>
      <c r="AT33" s="21" t="s">
        <v>422</v>
      </c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19">
        <f>BJ34</f>
        <v>75000</v>
      </c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>
        <f>CF34</f>
        <v>75383.18</v>
      </c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 t="s">
        <v>117</v>
      </c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 t="s">
        <v>117</v>
      </c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>
        <f t="shared" si="0"/>
        <v>75383.18</v>
      </c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>
        <f t="shared" si="2"/>
        <v>-383.179999999993</v>
      </c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</row>
    <row r="34" spans="1:166" ht="42.75" customHeight="1">
      <c r="A34" s="22" t="s">
        <v>104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1" t="s">
        <v>32</v>
      </c>
      <c r="AO34" s="21"/>
      <c r="AP34" s="21"/>
      <c r="AQ34" s="21"/>
      <c r="AR34" s="21"/>
      <c r="AS34" s="21"/>
      <c r="AT34" s="21" t="s">
        <v>423</v>
      </c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19">
        <v>75000</v>
      </c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>
        <v>75383.18</v>
      </c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 t="s">
        <v>117</v>
      </c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 t="s">
        <v>117</v>
      </c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>
        <f t="shared" si="0"/>
        <v>75383.18</v>
      </c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>
        <f t="shared" si="2"/>
        <v>-383.179999999993</v>
      </c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</row>
    <row r="35" spans="1:166" ht="16.5" customHeight="1">
      <c r="A35" s="24" t="s">
        <v>105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1" t="s">
        <v>32</v>
      </c>
      <c r="AO35" s="21"/>
      <c r="AP35" s="21"/>
      <c r="AQ35" s="21"/>
      <c r="AR35" s="21"/>
      <c r="AS35" s="21"/>
      <c r="AT35" s="21" t="s">
        <v>424</v>
      </c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19">
        <f>BJ36</f>
        <v>6344100</v>
      </c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>
        <f>CF36</f>
        <v>6263980</v>
      </c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 t="s">
        <v>117</v>
      </c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 t="s">
        <v>117</v>
      </c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>
        <f t="shared" si="0"/>
        <v>6263980</v>
      </c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>
        <f t="shared" si="2"/>
        <v>80120</v>
      </c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</row>
    <row r="36" spans="1:166" ht="35.25" customHeight="1">
      <c r="A36" s="20" t="s">
        <v>106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1" t="s">
        <v>32</v>
      </c>
      <c r="AO36" s="21"/>
      <c r="AP36" s="21"/>
      <c r="AQ36" s="21"/>
      <c r="AR36" s="21"/>
      <c r="AS36" s="21"/>
      <c r="AT36" s="21" t="s">
        <v>425</v>
      </c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19">
        <f>BJ37+BJ42+BJ47</f>
        <v>6344100</v>
      </c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>
        <f>CF37+CF42+CF47</f>
        <v>6263980</v>
      </c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 t="s">
        <v>117</v>
      </c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 t="s">
        <v>117</v>
      </c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>
        <f t="shared" si="0"/>
        <v>6263980</v>
      </c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>
        <f t="shared" si="2"/>
        <v>80120</v>
      </c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</row>
    <row r="37" spans="1:166" ht="28.5" customHeight="1">
      <c r="A37" s="20" t="s">
        <v>446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1" t="s">
        <v>32</v>
      </c>
      <c r="AO37" s="21"/>
      <c r="AP37" s="21"/>
      <c r="AQ37" s="21"/>
      <c r="AR37" s="21"/>
      <c r="AS37" s="21"/>
      <c r="AT37" s="21" t="s">
        <v>426</v>
      </c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19">
        <f>BJ38+BJ40</f>
        <v>6078300</v>
      </c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>
        <f>CF38+CF40</f>
        <v>6078300</v>
      </c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 t="s">
        <v>117</v>
      </c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 t="s">
        <v>117</v>
      </c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>
        <f t="shared" si="0"/>
        <v>6078300</v>
      </c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 t="s">
        <v>117</v>
      </c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</row>
    <row r="38" spans="1:166" ht="25.5" customHeight="1">
      <c r="A38" s="20" t="s">
        <v>107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1" t="s">
        <v>32</v>
      </c>
      <c r="AO38" s="21"/>
      <c r="AP38" s="21"/>
      <c r="AQ38" s="21"/>
      <c r="AR38" s="21"/>
      <c r="AS38" s="21"/>
      <c r="AT38" s="21" t="s">
        <v>447</v>
      </c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19">
        <f>BJ39</f>
        <v>5984800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>
        <f>CF39</f>
        <v>5984800</v>
      </c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 t="s">
        <v>117</v>
      </c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 t="s">
        <v>117</v>
      </c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>
        <f t="shared" si="0"/>
        <v>5984800</v>
      </c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 t="s">
        <v>117</v>
      </c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</row>
    <row r="39" spans="1:166" ht="46.5" customHeight="1">
      <c r="A39" s="20" t="s">
        <v>450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1" t="s">
        <v>32</v>
      </c>
      <c r="AO39" s="21"/>
      <c r="AP39" s="21"/>
      <c r="AQ39" s="21"/>
      <c r="AR39" s="21"/>
      <c r="AS39" s="21"/>
      <c r="AT39" s="21" t="s">
        <v>448</v>
      </c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19">
        <v>5984800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>
        <v>5984800</v>
      </c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 t="s">
        <v>117</v>
      </c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 t="s">
        <v>117</v>
      </c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>
        <f t="shared" si="0"/>
        <v>5984800</v>
      </c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 t="s">
        <v>117</v>
      </c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</row>
    <row r="40" spans="1:166" ht="35.25" customHeight="1">
      <c r="A40" s="20" t="s">
        <v>445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1" t="s">
        <v>32</v>
      </c>
      <c r="AO40" s="21"/>
      <c r="AP40" s="21"/>
      <c r="AQ40" s="21"/>
      <c r="AR40" s="21"/>
      <c r="AS40" s="21"/>
      <c r="AT40" s="21" t="s">
        <v>449</v>
      </c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19">
        <f>BJ41</f>
        <v>93500</v>
      </c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>
        <f>CF41</f>
        <v>93500</v>
      </c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 t="s">
        <v>117</v>
      </c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 t="s">
        <v>117</v>
      </c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>
        <f>CF40</f>
        <v>93500</v>
      </c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 t="s">
        <v>117</v>
      </c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</row>
    <row r="41" spans="1:166" ht="35.25" customHeight="1">
      <c r="A41" s="20" t="s">
        <v>451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1" t="s">
        <v>32</v>
      </c>
      <c r="AO41" s="21"/>
      <c r="AP41" s="21"/>
      <c r="AQ41" s="21"/>
      <c r="AR41" s="21"/>
      <c r="AS41" s="21"/>
      <c r="AT41" s="21" t="s">
        <v>452</v>
      </c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19">
        <v>93500</v>
      </c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>
        <v>93500</v>
      </c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 t="s">
        <v>117</v>
      </c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 t="s">
        <v>117</v>
      </c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>
        <f>CF41</f>
        <v>93500</v>
      </c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 t="s">
        <v>117</v>
      </c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</row>
    <row r="42" spans="1:166" ht="27.75" customHeight="1">
      <c r="A42" s="20" t="s">
        <v>108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1" t="s">
        <v>32</v>
      </c>
      <c r="AO42" s="21"/>
      <c r="AP42" s="21"/>
      <c r="AQ42" s="21"/>
      <c r="AR42" s="21"/>
      <c r="AS42" s="21"/>
      <c r="AT42" s="21" t="s">
        <v>427</v>
      </c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19">
        <f>BJ43+BJ45</f>
        <v>119900</v>
      </c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>
        <f>CF43+CF45</f>
        <v>119900</v>
      </c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 t="s">
        <v>117</v>
      </c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 t="s">
        <v>117</v>
      </c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>
        <f t="shared" si="0"/>
        <v>119900</v>
      </c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 t="s">
        <v>117</v>
      </c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</row>
    <row r="43" spans="1:166" ht="38.25" customHeight="1">
      <c r="A43" s="20" t="s">
        <v>109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1" t="s">
        <v>32</v>
      </c>
      <c r="AO43" s="21"/>
      <c r="AP43" s="21"/>
      <c r="AQ43" s="21"/>
      <c r="AR43" s="21"/>
      <c r="AS43" s="21"/>
      <c r="AT43" s="21" t="s">
        <v>428</v>
      </c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19">
        <v>200</v>
      </c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>
        <v>200</v>
      </c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 t="s">
        <v>117</v>
      </c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 t="s">
        <v>117</v>
      </c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>
        <f t="shared" si="0"/>
        <v>200</v>
      </c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 t="s">
        <v>117</v>
      </c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</row>
    <row r="44" spans="1:166" ht="33.75" customHeight="1">
      <c r="A44" s="20" t="s">
        <v>110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1" t="s">
        <v>32</v>
      </c>
      <c r="AO44" s="21"/>
      <c r="AP44" s="21"/>
      <c r="AQ44" s="21"/>
      <c r="AR44" s="21"/>
      <c r="AS44" s="21"/>
      <c r="AT44" s="21" t="s">
        <v>429</v>
      </c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19">
        <v>200</v>
      </c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>
        <v>200</v>
      </c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 t="s">
        <v>117</v>
      </c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 t="s">
        <v>117</v>
      </c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>
        <f t="shared" si="0"/>
        <v>200</v>
      </c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 t="s">
        <v>117</v>
      </c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</row>
    <row r="45" spans="1:166" ht="46.5" customHeight="1">
      <c r="A45" s="20" t="s">
        <v>115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1" t="s">
        <v>32</v>
      </c>
      <c r="AO45" s="21"/>
      <c r="AP45" s="21"/>
      <c r="AQ45" s="21"/>
      <c r="AR45" s="21"/>
      <c r="AS45" s="21"/>
      <c r="AT45" s="21" t="s">
        <v>430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19">
        <f>BJ46</f>
        <v>119700</v>
      </c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>
        <f>CF46</f>
        <v>119700</v>
      </c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 t="s">
        <v>117</v>
      </c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 t="s">
        <v>117</v>
      </c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>
        <f t="shared" si="0"/>
        <v>119700</v>
      </c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 t="s">
        <v>117</v>
      </c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</row>
    <row r="46" spans="1:166" ht="60" customHeight="1">
      <c r="A46" s="20" t="s">
        <v>453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1" t="s">
        <v>32</v>
      </c>
      <c r="AO46" s="21"/>
      <c r="AP46" s="21"/>
      <c r="AQ46" s="21"/>
      <c r="AR46" s="21"/>
      <c r="AS46" s="21"/>
      <c r="AT46" s="21" t="s">
        <v>431</v>
      </c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19">
        <v>119700</v>
      </c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>
        <v>119700</v>
      </c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 t="s">
        <v>117</v>
      </c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 t="s">
        <v>117</v>
      </c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>
        <f t="shared" si="0"/>
        <v>119700</v>
      </c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 t="s">
        <v>117</v>
      </c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</row>
    <row r="47" spans="1:166" ht="15.75" customHeight="1">
      <c r="A47" s="24" t="s">
        <v>111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1" t="s">
        <v>32</v>
      </c>
      <c r="AO47" s="21"/>
      <c r="AP47" s="21"/>
      <c r="AQ47" s="21"/>
      <c r="AR47" s="21"/>
      <c r="AS47" s="21"/>
      <c r="AT47" s="21" t="s">
        <v>432</v>
      </c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19">
        <f>BJ48</f>
        <v>145900</v>
      </c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>
        <f>CF48</f>
        <v>65780</v>
      </c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 t="s">
        <v>117</v>
      </c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 t="s">
        <v>117</v>
      </c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>
        <f t="shared" si="0"/>
        <v>65780</v>
      </c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>
        <f>BJ47-EE47</f>
        <v>80120</v>
      </c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</row>
    <row r="48" spans="1:166" ht="71.25" customHeight="1">
      <c r="A48" s="20" t="s">
        <v>112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1" t="s">
        <v>32</v>
      </c>
      <c r="AO48" s="21"/>
      <c r="AP48" s="21"/>
      <c r="AQ48" s="21"/>
      <c r="AR48" s="21"/>
      <c r="AS48" s="21"/>
      <c r="AT48" s="21" t="s">
        <v>433</v>
      </c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19">
        <f>BJ49</f>
        <v>145900</v>
      </c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>
        <f>CF49</f>
        <v>65780</v>
      </c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 t="s">
        <v>117</v>
      </c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 t="s">
        <v>117</v>
      </c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>
        <f t="shared" si="0"/>
        <v>65780</v>
      </c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>
        <f>BJ48-EE48</f>
        <v>80120</v>
      </c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</row>
    <row r="49" spans="1:166" ht="80.25" customHeight="1">
      <c r="A49" s="20" t="s">
        <v>113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1" t="s">
        <v>32</v>
      </c>
      <c r="AO49" s="21"/>
      <c r="AP49" s="21"/>
      <c r="AQ49" s="21"/>
      <c r="AR49" s="21"/>
      <c r="AS49" s="21"/>
      <c r="AT49" s="21" t="s">
        <v>434</v>
      </c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19">
        <v>145900</v>
      </c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>
        <v>65780</v>
      </c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 t="s">
        <v>117</v>
      </c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 t="s">
        <v>117</v>
      </c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>
        <f t="shared" si="0"/>
        <v>65780</v>
      </c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>
        <f>BJ49-EE49</f>
        <v>80120</v>
      </c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</row>
    <row r="50" ht="15" customHeight="1" hidden="1"/>
  </sheetData>
  <sheetProtection/>
  <mergeCells count="317">
    <mergeCell ref="ET45:FJ45"/>
    <mergeCell ref="ET47:FJ47"/>
    <mergeCell ref="EE42:ES42"/>
    <mergeCell ref="ET41:FJ41"/>
    <mergeCell ref="BJ48:CE48"/>
    <mergeCell ref="CF48:CV48"/>
    <mergeCell ref="CW44:DM44"/>
    <mergeCell ref="CW41:DM41"/>
    <mergeCell ref="DN41:ED41"/>
    <mergeCell ref="EE41:ES41"/>
    <mergeCell ref="DN40:ED40"/>
    <mergeCell ref="EE40:ES40"/>
    <mergeCell ref="ET40:FJ40"/>
    <mergeCell ref="AN40:AS40"/>
    <mergeCell ref="AT40:BI40"/>
    <mergeCell ref="BJ40:CE40"/>
    <mergeCell ref="CF40:CV40"/>
    <mergeCell ref="CW40:DM40"/>
    <mergeCell ref="A41:AM41"/>
    <mergeCell ref="AN41:AS41"/>
    <mergeCell ref="AT41:BI41"/>
    <mergeCell ref="BJ41:CE41"/>
    <mergeCell ref="CF41:CV41"/>
    <mergeCell ref="EE38:ES38"/>
    <mergeCell ref="EE39:ES39"/>
    <mergeCell ref="AN39:AS39"/>
    <mergeCell ref="AT39:BI39"/>
    <mergeCell ref="BJ39:CE39"/>
    <mergeCell ref="CF44:CV44"/>
    <mergeCell ref="A25:AM25"/>
    <mergeCell ref="AN25:AS25"/>
    <mergeCell ref="AT25:BI25"/>
    <mergeCell ref="BJ25:CE25"/>
    <mergeCell ref="CF25:CV25"/>
    <mergeCell ref="CF43:CV43"/>
    <mergeCell ref="A42:AM42"/>
    <mergeCell ref="A40:AM40"/>
    <mergeCell ref="AN36:AS36"/>
    <mergeCell ref="DN45:ED45"/>
    <mergeCell ref="ET46:FJ46"/>
    <mergeCell ref="EE46:ES46"/>
    <mergeCell ref="A2:ES2"/>
    <mergeCell ref="A3:ES3"/>
    <mergeCell ref="A4:ES4"/>
    <mergeCell ref="A5:ES5"/>
    <mergeCell ref="CW25:DM25"/>
    <mergeCell ref="DN25:ED25"/>
    <mergeCell ref="A36:AM36"/>
    <mergeCell ref="EE25:ES25"/>
    <mergeCell ref="EE36:ES36"/>
    <mergeCell ref="CW37:DM37"/>
    <mergeCell ref="EE48:ES48"/>
    <mergeCell ref="ET48:FJ48"/>
    <mergeCell ref="DN44:ED44"/>
    <mergeCell ref="DN46:ED46"/>
    <mergeCell ref="DN47:ED47"/>
    <mergeCell ref="EE47:ES47"/>
    <mergeCell ref="EE45:ES45"/>
    <mergeCell ref="ET5:FJ5"/>
    <mergeCell ref="ET6:FJ6"/>
    <mergeCell ref="ET7:FJ7"/>
    <mergeCell ref="ET10:FJ10"/>
    <mergeCell ref="ET8:FJ9"/>
    <mergeCell ref="ET14:FJ14"/>
    <mergeCell ref="ET12:FJ12"/>
    <mergeCell ref="BK7:CE7"/>
    <mergeCell ref="ET13:FJ13"/>
    <mergeCell ref="CF7:CI7"/>
    <mergeCell ref="CJ7:CL7"/>
    <mergeCell ref="ET11:FJ11"/>
    <mergeCell ref="AU11:ED11"/>
    <mergeCell ref="V12:ED12"/>
    <mergeCell ref="A20:AM20"/>
    <mergeCell ref="DN37:ED37"/>
    <mergeCell ref="AT38:BI38"/>
    <mergeCell ref="BJ38:CE38"/>
    <mergeCell ref="DN38:ED38"/>
    <mergeCell ref="CF38:CV38"/>
    <mergeCell ref="BJ37:CE37"/>
    <mergeCell ref="CF37:CV37"/>
    <mergeCell ref="CW38:DM38"/>
    <mergeCell ref="CF36:CV36"/>
    <mergeCell ref="CF49:CV49"/>
    <mergeCell ref="CF47:CV47"/>
    <mergeCell ref="CW36:DM36"/>
    <mergeCell ref="DN36:ED36"/>
    <mergeCell ref="A15:FJ15"/>
    <mergeCell ref="AT16:BI17"/>
    <mergeCell ref="BJ16:CE17"/>
    <mergeCell ref="CF20:CV20"/>
    <mergeCell ref="BJ18:CE18"/>
    <mergeCell ref="A19:AM19"/>
    <mergeCell ref="CW21:DM21"/>
    <mergeCell ref="DN21:ED21"/>
    <mergeCell ref="A16:AM17"/>
    <mergeCell ref="EE49:ES49"/>
    <mergeCell ref="CW49:DM49"/>
    <mergeCell ref="DN49:ED49"/>
    <mergeCell ref="A47:AM47"/>
    <mergeCell ref="AN47:AS47"/>
    <mergeCell ref="AT47:BI47"/>
    <mergeCell ref="BJ49:CE49"/>
    <mergeCell ref="A18:AM18"/>
    <mergeCell ref="DN18:ED18"/>
    <mergeCell ref="CF19:CV19"/>
    <mergeCell ref="DN19:ED19"/>
    <mergeCell ref="AN19:AS19"/>
    <mergeCell ref="AT19:BI19"/>
    <mergeCell ref="BJ19:CE19"/>
    <mergeCell ref="CF18:CV18"/>
    <mergeCell ref="CW35:DM35"/>
    <mergeCell ref="DN35:ED35"/>
    <mergeCell ref="CW48:DM48"/>
    <mergeCell ref="DN48:ED48"/>
    <mergeCell ref="CW46:DM46"/>
    <mergeCell ref="CW43:DM43"/>
    <mergeCell ref="DN43:ED43"/>
    <mergeCell ref="CW42:DM42"/>
    <mergeCell ref="DN42:ED42"/>
    <mergeCell ref="CW47:DM47"/>
    <mergeCell ref="DN23:ED23"/>
    <mergeCell ref="DN26:ED26"/>
    <mergeCell ref="CW17:DM17"/>
    <mergeCell ref="DN17:ED17"/>
    <mergeCell ref="EE17:ES17"/>
    <mergeCell ref="CW18:DM18"/>
    <mergeCell ref="CW20:DM20"/>
    <mergeCell ref="DN20:ED20"/>
    <mergeCell ref="CW19:DM19"/>
    <mergeCell ref="EE20:ES20"/>
    <mergeCell ref="AN20:AS20"/>
    <mergeCell ref="AT20:BI20"/>
    <mergeCell ref="EE19:ES19"/>
    <mergeCell ref="ET18:FJ18"/>
    <mergeCell ref="EE18:ES18"/>
    <mergeCell ref="AN18:AS18"/>
    <mergeCell ref="BJ20:CE20"/>
    <mergeCell ref="CF16:ES16"/>
    <mergeCell ref="CF17:CV17"/>
    <mergeCell ref="AN16:AS17"/>
    <mergeCell ref="AT18:BI18"/>
    <mergeCell ref="ET43:FJ43"/>
    <mergeCell ref="ET44:FJ44"/>
    <mergeCell ref="CF35:CV35"/>
    <mergeCell ref="BJ42:CE42"/>
    <mergeCell ref="EE43:ES43"/>
    <mergeCell ref="DN39:ED39"/>
    <mergeCell ref="ET16:FJ17"/>
    <mergeCell ref="ET19:FJ19"/>
    <mergeCell ref="ET20:FJ20"/>
    <mergeCell ref="ET25:FJ25"/>
    <mergeCell ref="ET37:FJ37"/>
    <mergeCell ref="ET38:FJ38"/>
    <mergeCell ref="ET29:FJ29"/>
    <mergeCell ref="ET24:FJ24"/>
    <mergeCell ref="ET27:FJ27"/>
    <mergeCell ref="ET33:FJ33"/>
    <mergeCell ref="AT36:BI36"/>
    <mergeCell ref="ET49:FJ49"/>
    <mergeCell ref="EE35:ES35"/>
    <mergeCell ref="EE44:ES44"/>
    <mergeCell ref="ET35:FJ35"/>
    <mergeCell ref="ET36:FJ36"/>
    <mergeCell ref="EE37:ES37"/>
    <mergeCell ref="BJ36:CE36"/>
    <mergeCell ref="CF42:CV42"/>
    <mergeCell ref="ET42:FJ42"/>
    <mergeCell ref="A35:AM35"/>
    <mergeCell ref="AN35:AS35"/>
    <mergeCell ref="AT35:BI35"/>
    <mergeCell ref="BJ35:CE35"/>
    <mergeCell ref="AT42:BI42"/>
    <mergeCell ref="A38:AM38"/>
    <mergeCell ref="AN38:AS38"/>
    <mergeCell ref="A37:AM37"/>
    <mergeCell ref="AN37:AS37"/>
    <mergeCell ref="AT37:BI37"/>
    <mergeCell ref="A44:AM44"/>
    <mergeCell ref="AN44:AS44"/>
    <mergeCell ref="AT44:BI44"/>
    <mergeCell ref="BJ44:CE44"/>
    <mergeCell ref="AN43:AS43"/>
    <mergeCell ref="AT43:BI43"/>
    <mergeCell ref="BJ43:CE43"/>
    <mergeCell ref="A46:AM46"/>
    <mergeCell ref="AN46:AS46"/>
    <mergeCell ref="AT46:BI46"/>
    <mergeCell ref="BJ46:CE46"/>
    <mergeCell ref="A49:AM49"/>
    <mergeCell ref="AN49:AS49"/>
    <mergeCell ref="AT49:BI49"/>
    <mergeCell ref="A48:AM48"/>
    <mergeCell ref="AN48:AS48"/>
    <mergeCell ref="AT48:BI48"/>
    <mergeCell ref="A22:AM22"/>
    <mergeCell ref="EE21:ES21"/>
    <mergeCell ref="ET21:FJ21"/>
    <mergeCell ref="CF46:CV46"/>
    <mergeCell ref="BJ47:CE47"/>
    <mergeCell ref="A21:AM21"/>
    <mergeCell ref="AN21:AS21"/>
    <mergeCell ref="AT21:BI21"/>
    <mergeCell ref="BJ21:CE21"/>
    <mergeCell ref="CF21:CV21"/>
    <mergeCell ref="EE29:ES29"/>
    <mergeCell ref="A29:AM29"/>
    <mergeCell ref="AN29:AS29"/>
    <mergeCell ref="AT29:BI29"/>
    <mergeCell ref="BJ29:CE29"/>
    <mergeCell ref="CF29:CV29"/>
    <mergeCell ref="CW29:DM29"/>
    <mergeCell ref="DN29:ED29"/>
    <mergeCell ref="AN22:AS22"/>
    <mergeCell ref="AT22:BI22"/>
    <mergeCell ref="BJ22:CE22"/>
    <mergeCell ref="CF22:CV22"/>
    <mergeCell ref="CW22:DM22"/>
    <mergeCell ref="ET22:FJ22"/>
    <mergeCell ref="EE22:ES22"/>
    <mergeCell ref="DN22:ED22"/>
    <mergeCell ref="A23:AM23"/>
    <mergeCell ref="AN23:AS23"/>
    <mergeCell ref="AT23:BI23"/>
    <mergeCell ref="BJ23:CE23"/>
    <mergeCell ref="CF23:CV23"/>
    <mergeCell ref="CW23:DM23"/>
    <mergeCell ref="EE23:ES23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A26:AM26"/>
    <mergeCell ref="AN26:AS26"/>
    <mergeCell ref="AT26:BI26"/>
    <mergeCell ref="BJ26:CE26"/>
    <mergeCell ref="CF26:CV26"/>
    <mergeCell ref="CW26:DM26"/>
    <mergeCell ref="EE26:ES26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DN31:ED31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A31:AM31"/>
    <mergeCell ref="AN31:AS31"/>
    <mergeCell ref="AT31:BI31"/>
    <mergeCell ref="BJ31:CE31"/>
    <mergeCell ref="CF31:CV31"/>
    <mergeCell ref="CW31:DM31"/>
    <mergeCell ref="EE31:ES31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CW34:DM34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EE33:ES33"/>
    <mergeCell ref="ET39:FJ39"/>
    <mergeCell ref="DN34:ED34"/>
    <mergeCell ref="EE34:ES34"/>
    <mergeCell ref="ET34:FJ34"/>
    <mergeCell ref="A34:AM34"/>
    <mergeCell ref="AN34:AS34"/>
    <mergeCell ref="AT34:BI34"/>
    <mergeCell ref="BJ34:CE34"/>
    <mergeCell ref="CF34:CV34"/>
    <mergeCell ref="A39:AM39"/>
    <mergeCell ref="CF39:CV39"/>
    <mergeCell ref="CW39:DM39"/>
    <mergeCell ref="A45:AM45"/>
    <mergeCell ref="AN45:AS45"/>
    <mergeCell ref="AT45:BI45"/>
    <mergeCell ref="BJ45:CE45"/>
    <mergeCell ref="CF45:CV45"/>
    <mergeCell ref="CW45:DM45"/>
    <mergeCell ref="AN42:AS42"/>
    <mergeCell ref="A43:AM43"/>
  </mergeCells>
  <printOptions/>
  <pageMargins left="0.3937007874015748" right="0.3937007874015748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228"/>
  <sheetViews>
    <sheetView view="pageBreakPreview" zoomScaleSheetLayoutView="100" zoomScalePageLayoutView="0" workbookViewId="0" topLeftCell="A179">
      <selection activeCell="DK8" sqref="DK8:DW8"/>
    </sheetView>
  </sheetViews>
  <sheetFormatPr defaultColWidth="0.875" defaultRowHeight="12.75"/>
  <cols>
    <col min="1" max="53" width="0.875" style="1" customWidth="1"/>
    <col min="54" max="54" width="12.625" style="1" customWidth="1"/>
    <col min="55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56</v>
      </c>
    </row>
    <row r="2" spans="1:166" ht="19.5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</row>
    <row r="3" spans="1:166" ht="22.5" customHeight="1">
      <c r="A3" s="26" t="s">
        <v>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32"/>
      <c r="AK3" s="25" t="s">
        <v>17</v>
      </c>
      <c r="AL3" s="26"/>
      <c r="AM3" s="26"/>
      <c r="AN3" s="26"/>
      <c r="AO3" s="26"/>
      <c r="AP3" s="32"/>
      <c r="AQ3" s="25" t="s">
        <v>81</v>
      </c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32"/>
      <c r="BC3" s="25" t="s">
        <v>51</v>
      </c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32"/>
      <c r="BU3" s="25" t="s">
        <v>24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32"/>
      <c r="CH3" s="29" t="s">
        <v>18</v>
      </c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1"/>
      <c r="EK3" s="29" t="s">
        <v>26</v>
      </c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</row>
    <row r="4" spans="1:166" ht="4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33"/>
      <c r="AK4" s="27"/>
      <c r="AL4" s="28"/>
      <c r="AM4" s="28"/>
      <c r="AN4" s="28"/>
      <c r="AO4" s="28"/>
      <c r="AP4" s="33"/>
      <c r="AQ4" s="27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33"/>
      <c r="BC4" s="27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33"/>
      <c r="BU4" s="27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33"/>
      <c r="CH4" s="30" t="s">
        <v>80</v>
      </c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1"/>
      <c r="CX4" s="29" t="s">
        <v>19</v>
      </c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1"/>
      <c r="DK4" s="29" t="s">
        <v>20</v>
      </c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1"/>
      <c r="DX4" s="29" t="s">
        <v>21</v>
      </c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1"/>
      <c r="EK4" s="27" t="s">
        <v>25</v>
      </c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33"/>
      <c r="EX4" s="27" t="s">
        <v>30</v>
      </c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ht="11.25">
      <c r="A5" s="35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4">
        <v>2</v>
      </c>
      <c r="AL5" s="35"/>
      <c r="AM5" s="35"/>
      <c r="AN5" s="35"/>
      <c r="AO5" s="35"/>
      <c r="AP5" s="36"/>
      <c r="AQ5" s="34">
        <v>3</v>
      </c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6"/>
      <c r="BC5" s="34">
        <v>4</v>
      </c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6"/>
      <c r="BU5" s="34">
        <v>5</v>
      </c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6"/>
      <c r="CH5" s="34">
        <v>6</v>
      </c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6"/>
      <c r="CX5" s="34">
        <v>7</v>
      </c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6"/>
      <c r="DK5" s="34">
        <v>8</v>
      </c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6"/>
      <c r="DX5" s="34">
        <v>9</v>
      </c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6"/>
      <c r="EK5" s="34">
        <v>10</v>
      </c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4">
        <v>11</v>
      </c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</row>
    <row r="6" spans="1:166" ht="15" customHeight="1">
      <c r="A6" s="85" t="s">
        <v>23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6"/>
      <c r="AK6" s="39" t="s">
        <v>33</v>
      </c>
      <c r="AL6" s="39"/>
      <c r="AM6" s="39"/>
      <c r="AN6" s="39"/>
      <c r="AO6" s="39"/>
      <c r="AP6" s="39"/>
      <c r="AQ6" s="21" t="s">
        <v>41</v>
      </c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19">
        <f>BC8+BC102+BC111+BC119+BC139+BC188+BC196+BC204+BC212</f>
        <v>10617532.53</v>
      </c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>
        <f>BC6</f>
        <v>10617532.53</v>
      </c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>
        <f>CH8+CH102+CH111+CH119+CH139+CH188+CH196+CH204+CH212</f>
        <v>8845989.470000003</v>
      </c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 t="s">
        <v>117</v>
      </c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 t="s">
        <v>117</v>
      </c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>
        <f>CH6</f>
        <v>8845989.470000003</v>
      </c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>
        <f>BC6-DX6</f>
        <v>1771543.0599999968</v>
      </c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>
        <f>BU6-DX6</f>
        <v>1771543.0599999968</v>
      </c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</row>
    <row r="7" spans="1:166" ht="15.75" customHeight="1">
      <c r="A7" s="83" t="s">
        <v>16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</row>
    <row r="8" spans="1:166" ht="18" customHeight="1">
      <c r="A8" s="81" t="s">
        <v>118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2"/>
      <c r="AK8" s="21" t="s">
        <v>33</v>
      </c>
      <c r="AL8" s="21"/>
      <c r="AM8" s="21"/>
      <c r="AN8" s="21"/>
      <c r="AO8" s="21"/>
      <c r="AP8" s="21"/>
      <c r="AQ8" s="21" t="s">
        <v>123</v>
      </c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9">
        <f>BC9+BC50+BC56+BC62</f>
        <v>7594100</v>
      </c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>
        <f aca="true" t="shared" si="0" ref="BU8:BU60">BC8</f>
        <v>7594100</v>
      </c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>
        <f>CH9+CH50+CH56+CH62</f>
        <v>6644528.3100000005</v>
      </c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 t="s">
        <v>117</v>
      </c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 t="s">
        <v>117</v>
      </c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>
        <f aca="true" t="shared" si="1" ref="DX8:DX60">CH8</f>
        <v>6644528.3100000005</v>
      </c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>
        <f aca="true" t="shared" si="2" ref="EK8:EK60">BC8-DX8</f>
        <v>949571.6899999995</v>
      </c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>
        <f aca="true" t="shared" si="3" ref="EX8:EX60">BU8-DX8</f>
        <v>949571.6899999995</v>
      </c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</row>
    <row r="9" spans="1:166" ht="71.25" customHeight="1">
      <c r="A9" s="77" t="s">
        <v>119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8"/>
      <c r="AK9" s="21" t="s">
        <v>33</v>
      </c>
      <c r="AL9" s="21"/>
      <c r="AM9" s="21"/>
      <c r="AN9" s="21"/>
      <c r="AO9" s="21"/>
      <c r="AP9" s="21"/>
      <c r="AQ9" s="21" t="s">
        <v>124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9">
        <f>BC10+BC16+BC22+BC44</f>
        <v>7145300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>
        <f t="shared" si="0"/>
        <v>7145300</v>
      </c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>
        <f>CH10+CH16+CH22+CH44</f>
        <v>6538848.82</v>
      </c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 t="s">
        <v>117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 t="s">
        <v>117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>
        <f t="shared" si="1"/>
        <v>6538848.82</v>
      </c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>
        <f t="shared" si="2"/>
        <v>606451.1799999997</v>
      </c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>
        <f t="shared" si="3"/>
        <v>606451.1799999997</v>
      </c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</row>
    <row r="10" spans="1:166" ht="68.25" customHeight="1">
      <c r="A10" s="77" t="s">
        <v>119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8"/>
      <c r="AK10" s="21" t="s">
        <v>33</v>
      </c>
      <c r="AL10" s="21"/>
      <c r="AM10" s="21"/>
      <c r="AN10" s="21"/>
      <c r="AO10" s="21"/>
      <c r="AP10" s="21"/>
      <c r="AQ10" s="21" t="s">
        <v>136</v>
      </c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19">
        <f>BC11</f>
        <v>17900</v>
      </c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>
        <f t="shared" si="0"/>
        <v>17900</v>
      </c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>
        <f>CH11</f>
        <v>0</v>
      </c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 t="s">
        <v>117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 t="s">
        <v>117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>
        <f t="shared" si="1"/>
        <v>0</v>
      </c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>
        <f t="shared" si="2"/>
        <v>17900</v>
      </c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>
        <f t="shared" si="3"/>
        <v>17900</v>
      </c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</row>
    <row r="11" spans="1:166" ht="26.25" customHeight="1">
      <c r="A11" s="77" t="s">
        <v>128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8"/>
      <c r="AK11" s="21" t="s">
        <v>33</v>
      </c>
      <c r="AL11" s="21"/>
      <c r="AM11" s="21"/>
      <c r="AN11" s="21"/>
      <c r="AO11" s="21"/>
      <c r="AP11" s="21"/>
      <c r="AQ11" s="21" t="s">
        <v>137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19">
        <f>BC12</f>
        <v>17900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>
        <f t="shared" si="0"/>
        <v>17900</v>
      </c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>
        <f>CH12</f>
        <v>0</v>
      </c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 t="s">
        <v>117</v>
      </c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 t="s">
        <v>117</v>
      </c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>
        <f t="shared" si="1"/>
        <v>0</v>
      </c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>
        <f t="shared" si="2"/>
        <v>17900</v>
      </c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>
        <f t="shared" si="3"/>
        <v>17900</v>
      </c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</row>
    <row r="12" spans="1:166" ht="106.5" customHeight="1">
      <c r="A12" s="77" t="s">
        <v>129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8"/>
      <c r="AK12" s="21" t="s">
        <v>33</v>
      </c>
      <c r="AL12" s="21"/>
      <c r="AM12" s="21"/>
      <c r="AN12" s="21"/>
      <c r="AO12" s="21"/>
      <c r="AP12" s="21"/>
      <c r="AQ12" s="21" t="s">
        <v>138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19">
        <f>BC13</f>
        <v>17900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>
        <f t="shared" si="0"/>
        <v>17900</v>
      </c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>
        <f>CH13</f>
        <v>0</v>
      </c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 t="s">
        <v>117</v>
      </c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 t="s">
        <v>117</v>
      </c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>
        <f t="shared" si="1"/>
        <v>0</v>
      </c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>
        <f t="shared" si="2"/>
        <v>17900</v>
      </c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>
        <f t="shared" si="3"/>
        <v>17900</v>
      </c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</row>
    <row r="13" spans="1:166" ht="36.75" customHeight="1">
      <c r="A13" s="77" t="s">
        <v>133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8"/>
      <c r="AK13" s="21" t="s">
        <v>33</v>
      </c>
      <c r="AL13" s="21"/>
      <c r="AM13" s="21"/>
      <c r="AN13" s="21"/>
      <c r="AO13" s="21"/>
      <c r="AP13" s="21"/>
      <c r="AQ13" s="21" t="s">
        <v>139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19">
        <f>BC14</f>
        <v>17900</v>
      </c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>
        <f t="shared" si="0"/>
        <v>17900</v>
      </c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>
        <f>CH14</f>
        <v>0</v>
      </c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 t="s">
        <v>117</v>
      </c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 t="s">
        <v>117</v>
      </c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>
        <f t="shared" si="1"/>
        <v>0</v>
      </c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>
        <f t="shared" si="2"/>
        <v>17900</v>
      </c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>
        <f t="shared" si="3"/>
        <v>17900</v>
      </c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</row>
    <row r="14" spans="1:166" ht="36" customHeight="1">
      <c r="A14" s="77" t="s">
        <v>134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8"/>
      <c r="AK14" s="21" t="s">
        <v>33</v>
      </c>
      <c r="AL14" s="21"/>
      <c r="AM14" s="21"/>
      <c r="AN14" s="21"/>
      <c r="AO14" s="21"/>
      <c r="AP14" s="21"/>
      <c r="AQ14" s="21" t="s">
        <v>140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19">
        <f>BC15</f>
        <v>17900</v>
      </c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>
        <f t="shared" si="0"/>
        <v>17900</v>
      </c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>
        <f>CH15</f>
        <v>0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 t="s">
        <v>117</v>
      </c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 t="s">
        <v>117</v>
      </c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>
        <f t="shared" si="1"/>
        <v>0</v>
      </c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>
        <f t="shared" si="2"/>
        <v>17900</v>
      </c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>
        <f t="shared" si="3"/>
        <v>17900</v>
      </c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</row>
    <row r="15" spans="1:166" ht="14.25" customHeight="1">
      <c r="A15" s="77" t="s">
        <v>135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8"/>
      <c r="AK15" s="21" t="s">
        <v>33</v>
      </c>
      <c r="AL15" s="21"/>
      <c r="AM15" s="21"/>
      <c r="AN15" s="21"/>
      <c r="AO15" s="21"/>
      <c r="AP15" s="21"/>
      <c r="AQ15" s="21" t="s">
        <v>141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91">
        <v>17900</v>
      </c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19">
        <f t="shared" si="0"/>
        <v>17900</v>
      </c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0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 t="s">
        <v>117</v>
      </c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 t="s">
        <v>117</v>
      </c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>
        <f t="shared" si="1"/>
        <v>0</v>
      </c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>
        <f t="shared" si="2"/>
        <v>17900</v>
      </c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>
        <f t="shared" si="3"/>
        <v>17900</v>
      </c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</row>
    <row r="16" spans="1:166" ht="68.25" customHeight="1">
      <c r="A16" s="77" t="s">
        <v>119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8"/>
      <c r="AK16" s="21" t="s">
        <v>33</v>
      </c>
      <c r="AL16" s="21"/>
      <c r="AM16" s="21"/>
      <c r="AN16" s="21"/>
      <c r="AO16" s="21"/>
      <c r="AP16" s="21"/>
      <c r="AQ16" s="21" t="s">
        <v>126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19">
        <f>BC17</f>
        <v>18700</v>
      </c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>
        <f t="shared" si="0"/>
        <v>18700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>
        <f>CH17</f>
        <v>17899.81</v>
      </c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 t="s">
        <v>117</v>
      </c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 t="s">
        <v>117</v>
      </c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>
        <f t="shared" si="1"/>
        <v>17899.81</v>
      </c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>
        <f t="shared" si="2"/>
        <v>800.1899999999987</v>
      </c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>
        <f t="shared" si="3"/>
        <v>800.1899999999987</v>
      </c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</row>
    <row r="17" spans="1:166" ht="70.5" customHeight="1">
      <c r="A17" s="77" t="s">
        <v>142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8"/>
      <c r="AK17" s="21" t="s">
        <v>33</v>
      </c>
      <c r="AL17" s="21"/>
      <c r="AM17" s="21"/>
      <c r="AN17" s="21"/>
      <c r="AO17" s="21"/>
      <c r="AP17" s="21"/>
      <c r="AQ17" s="21" t="s">
        <v>127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19">
        <f>BC18</f>
        <v>18700</v>
      </c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>
        <f t="shared" si="0"/>
        <v>18700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>
        <f>CH18</f>
        <v>17899.81</v>
      </c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 t="s">
        <v>117</v>
      </c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 t="s">
        <v>117</v>
      </c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>
        <f t="shared" si="1"/>
        <v>17899.81</v>
      </c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>
        <f t="shared" si="2"/>
        <v>800.1899999999987</v>
      </c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>
        <f t="shared" si="3"/>
        <v>800.1899999999987</v>
      </c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</row>
    <row r="18" spans="1:166" ht="138.75" customHeight="1">
      <c r="A18" s="77" t="s">
        <v>143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8"/>
      <c r="AK18" s="21" t="s">
        <v>33</v>
      </c>
      <c r="AL18" s="21"/>
      <c r="AM18" s="21"/>
      <c r="AN18" s="21"/>
      <c r="AO18" s="21"/>
      <c r="AP18" s="21"/>
      <c r="AQ18" s="21" t="s">
        <v>125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19">
        <f>BC19</f>
        <v>18700</v>
      </c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>
        <f t="shared" si="0"/>
        <v>18700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>
        <f>CH19</f>
        <v>17899.81</v>
      </c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 t="s">
        <v>117</v>
      </c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 t="s">
        <v>117</v>
      </c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>
        <f t="shared" si="1"/>
        <v>17899.81</v>
      </c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>
        <f t="shared" si="2"/>
        <v>800.1899999999987</v>
      </c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>
        <f t="shared" si="3"/>
        <v>800.1899999999987</v>
      </c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</row>
    <row r="19" spans="1:166" ht="36.75" customHeight="1">
      <c r="A19" s="77" t="s">
        <v>133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8"/>
      <c r="AK19" s="21" t="s">
        <v>33</v>
      </c>
      <c r="AL19" s="21"/>
      <c r="AM19" s="21"/>
      <c r="AN19" s="21"/>
      <c r="AO19" s="21"/>
      <c r="AP19" s="21"/>
      <c r="AQ19" s="21" t="s">
        <v>130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19">
        <f>BC20</f>
        <v>18700</v>
      </c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>
        <f t="shared" si="0"/>
        <v>18700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>
        <f>CH20</f>
        <v>17899.81</v>
      </c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 t="s">
        <v>117</v>
      </c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 t="s">
        <v>117</v>
      </c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>
        <f t="shared" si="1"/>
        <v>17899.81</v>
      </c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>
        <f t="shared" si="2"/>
        <v>800.1899999999987</v>
      </c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>
        <f t="shared" si="3"/>
        <v>800.1899999999987</v>
      </c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</row>
    <row r="20" spans="1:166" ht="36" customHeight="1">
      <c r="A20" s="77" t="s">
        <v>134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  <c r="AK20" s="21" t="s">
        <v>33</v>
      </c>
      <c r="AL20" s="21"/>
      <c r="AM20" s="21"/>
      <c r="AN20" s="21"/>
      <c r="AO20" s="21"/>
      <c r="AP20" s="21"/>
      <c r="AQ20" s="21" t="s">
        <v>131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19">
        <f>BC21</f>
        <v>18700</v>
      </c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>
        <f t="shared" si="0"/>
        <v>18700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>
        <f>CH21</f>
        <v>17899.81</v>
      </c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 t="s">
        <v>117</v>
      </c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 t="s">
        <v>117</v>
      </c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>
        <f t="shared" si="1"/>
        <v>17899.81</v>
      </c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>
        <f t="shared" si="2"/>
        <v>800.1899999999987</v>
      </c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>
        <f t="shared" si="3"/>
        <v>800.1899999999987</v>
      </c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</row>
    <row r="21" spans="1:166" ht="14.25" customHeight="1">
      <c r="A21" s="77" t="s">
        <v>135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8"/>
      <c r="AK21" s="21" t="s">
        <v>33</v>
      </c>
      <c r="AL21" s="21"/>
      <c r="AM21" s="21"/>
      <c r="AN21" s="21"/>
      <c r="AO21" s="21"/>
      <c r="AP21" s="21"/>
      <c r="AQ21" s="21" t="s">
        <v>132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91">
        <v>18700</v>
      </c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>
        <f t="shared" si="0"/>
        <v>18700</v>
      </c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>
        <v>17899.81</v>
      </c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19" t="s">
        <v>117</v>
      </c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 t="s">
        <v>117</v>
      </c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>
        <f t="shared" si="1"/>
        <v>17899.81</v>
      </c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>
        <f t="shared" si="2"/>
        <v>800.1899999999987</v>
      </c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>
        <f t="shared" si="3"/>
        <v>800.1899999999987</v>
      </c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</row>
    <row r="22" spans="1:166" ht="60.75" customHeight="1">
      <c r="A22" s="77" t="s">
        <v>119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8"/>
      <c r="AK22" s="21" t="s">
        <v>33</v>
      </c>
      <c r="AL22" s="21"/>
      <c r="AM22" s="21"/>
      <c r="AN22" s="21"/>
      <c r="AO22" s="21"/>
      <c r="AP22" s="21"/>
      <c r="AQ22" s="21" t="s">
        <v>144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19">
        <f>BC23+BC28</f>
        <v>7108500</v>
      </c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>
        <f t="shared" si="0"/>
        <v>7108500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>
        <f>CH23+CH28</f>
        <v>6520749.010000001</v>
      </c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 t="s">
        <v>117</v>
      </c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 t="s">
        <v>117</v>
      </c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>
        <f t="shared" si="1"/>
        <v>6520749.010000001</v>
      </c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>
        <f t="shared" si="2"/>
        <v>587750.9899999993</v>
      </c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>
        <f t="shared" si="3"/>
        <v>587750.9899999993</v>
      </c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</row>
    <row r="23" spans="1:166" ht="89.25" customHeight="1">
      <c r="A23" s="71" t="s">
        <v>148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2"/>
      <c r="AK23" s="21" t="s">
        <v>33</v>
      </c>
      <c r="AL23" s="21"/>
      <c r="AM23" s="21"/>
      <c r="AN23" s="21"/>
      <c r="AO23" s="21"/>
      <c r="AP23" s="21"/>
      <c r="AQ23" s="21" t="s">
        <v>147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19">
        <f>BC24</f>
        <v>5000</v>
      </c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>
        <f t="shared" si="0"/>
        <v>5000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>
        <f>CH24</f>
        <v>0</v>
      </c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 t="s">
        <v>117</v>
      </c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 t="s">
        <v>117</v>
      </c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>
        <f t="shared" si="1"/>
        <v>0</v>
      </c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>
        <f t="shared" si="2"/>
        <v>5000</v>
      </c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>
        <f t="shared" si="3"/>
        <v>5000</v>
      </c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</row>
    <row r="24" spans="1:166" ht="171" customHeight="1">
      <c r="A24" s="71" t="s">
        <v>149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2"/>
      <c r="AK24" s="21" t="s">
        <v>33</v>
      </c>
      <c r="AL24" s="21"/>
      <c r="AM24" s="21"/>
      <c r="AN24" s="21"/>
      <c r="AO24" s="21"/>
      <c r="AP24" s="21"/>
      <c r="AQ24" s="21" t="s">
        <v>150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19">
        <f>BC25</f>
        <v>5000</v>
      </c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>
        <f t="shared" si="0"/>
        <v>5000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>
        <f>CH25</f>
        <v>0</v>
      </c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 t="s">
        <v>117</v>
      </c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 t="s">
        <v>117</v>
      </c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>
        <f t="shared" si="1"/>
        <v>0</v>
      </c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>
        <f t="shared" si="2"/>
        <v>5000</v>
      </c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>
        <f t="shared" si="3"/>
        <v>5000</v>
      </c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</row>
    <row r="25" spans="1:166" ht="35.25" customHeight="1">
      <c r="A25" s="77" t="s">
        <v>133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8"/>
      <c r="AK25" s="21" t="s">
        <v>33</v>
      </c>
      <c r="AL25" s="21"/>
      <c r="AM25" s="21"/>
      <c r="AN25" s="21"/>
      <c r="AO25" s="21"/>
      <c r="AP25" s="21"/>
      <c r="AQ25" s="21" t="s">
        <v>151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19">
        <f>BC26</f>
        <v>5000</v>
      </c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>
        <f t="shared" si="0"/>
        <v>5000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>
        <f>CH26</f>
        <v>0</v>
      </c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 t="s">
        <v>117</v>
      </c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 t="s">
        <v>117</v>
      </c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>
        <f t="shared" si="1"/>
        <v>0</v>
      </c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>
        <f t="shared" si="2"/>
        <v>5000</v>
      </c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>
        <f t="shared" si="3"/>
        <v>5000</v>
      </c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</row>
    <row r="26" spans="1:166" ht="37.5" customHeight="1">
      <c r="A26" s="77" t="s">
        <v>134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8"/>
      <c r="AK26" s="21" t="s">
        <v>33</v>
      </c>
      <c r="AL26" s="21"/>
      <c r="AM26" s="21"/>
      <c r="AN26" s="21"/>
      <c r="AO26" s="21"/>
      <c r="AP26" s="21"/>
      <c r="AQ26" s="21" t="s">
        <v>152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19">
        <f>BC27</f>
        <v>5000</v>
      </c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>
        <f t="shared" si="0"/>
        <v>5000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>
        <f>CH27</f>
        <v>0</v>
      </c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 t="s">
        <v>117</v>
      </c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 t="s">
        <v>117</v>
      </c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>
        <f t="shared" si="1"/>
        <v>0</v>
      </c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>
        <f t="shared" si="2"/>
        <v>5000</v>
      </c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>
        <f t="shared" si="3"/>
        <v>5000</v>
      </c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</row>
    <row r="27" spans="1:166" ht="15.75" customHeight="1">
      <c r="A27" s="77" t="s">
        <v>135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8"/>
      <c r="AK27" s="21" t="s">
        <v>33</v>
      </c>
      <c r="AL27" s="21"/>
      <c r="AM27" s="21"/>
      <c r="AN27" s="21"/>
      <c r="AO27" s="21"/>
      <c r="AP27" s="21"/>
      <c r="AQ27" s="21" t="s">
        <v>153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19">
        <v>5000</v>
      </c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>
        <f t="shared" si="0"/>
        <v>5000</v>
      </c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>
        <v>0</v>
      </c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 t="s">
        <v>117</v>
      </c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 t="s">
        <v>117</v>
      </c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>
        <f t="shared" si="1"/>
        <v>0</v>
      </c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>
        <f t="shared" si="2"/>
        <v>5000</v>
      </c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>
        <f t="shared" si="3"/>
        <v>5000</v>
      </c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</row>
    <row r="28" spans="1:166" ht="48" customHeight="1">
      <c r="A28" s="77" t="s">
        <v>154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  <c r="AK28" s="21" t="s">
        <v>33</v>
      </c>
      <c r="AL28" s="21"/>
      <c r="AM28" s="21"/>
      <c r="AN28" s="21"/>
      <c r="AO28" s="21"/>
      <c r="AP28" s="21"/>
      <c r="AQ28" s="21" t="s">
        <v>145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19">
        <f>BC29+BC35</f>
        <v>7103500</v>
      </c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>
        <f t="shared" si="0"/>
        <v>7103500</v>
      </c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>
        <f>CH29+CH35</f>
        <v>6520749.010000001</v>
      </c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 t="s">
        <v>117</v>
      </c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 t="s">
        <v>117</v>
      </c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>
        <f t="shared" si="1"/>
        <v>6520749.010000001</v>
      </c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>
        <f t="shared" si="2"/>
        <v>582750.9899999993</v>
      </c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>
        <f t="shared" si="3"/>
        <v>582750.9899999993</v>
      </c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</row>
    <row r="29" spans="1:166" ht="126" customHeight="1">
      <c r="A29" s="77" t="s">
        <v>156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8"/>
      <c r="AK29" s="21" t="s">
        <v>33</v>
      </c>
      <c r="AL29" s="21"/>
      <c r="AM29" s="21"/>
      <c r="AN29" s="21"/>
      <c r="AO29" s="21"/>
      <c r="AP29" s="21"/>
      <c r="AQ29" s="21" t="s">
        <v>155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19">
        <f>BC30</f>
        <v>5721400</v>
      </c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>
        <f t="shared" si="0"/>
        <v>5721400</v>
      </c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>
        <f>CH30</f>
        <v>5688009.23</v>
      </c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 t="s">
        <v>117</v>
      </c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 t="s">
        <v>117</v>
      </c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>
        <f t="shared" si="1"/>
        <v>5688009.23</v>
      </c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>
        <f t="shared" si="2"/>
        <v>33390.76999999955</v>
      </c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>
        <f t="shared" si="3"/>
        <v>33390.76999999955</v>
      </c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</row>
    <row r="30" spans="1:166" ht="81" customHeight="1">
      <c r="A30" s="77" t="s">
        <v>162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8"/>
      <c r="AK30" s="21" t="s">
        <v>33</v>
      </c>
      <c r="AL30" s="21"/>
      <c r="AM30" s="21"/>
      <c r="AN30" s="21"/>
      <c r="AO30" s="21"/>
      <c r="AP30" s="21"/>
      <c r="AQ30" s="21" t="s">
        <v>157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19">
        <f>BC31</f>
        <v>5721400</v>
      </c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>
        <f t="shared" si="0"/>
        <v>5721400</v>
      </c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>
        <f>CH31</f>
        <v>5688009.23</v>
      </c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 t="s">
        <v>117</v>
      </c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 t="s">
        <v>117</v>
      </c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>
        <f t="shared" si="1"/>
        <v>5688009.23</v>
      </c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>
        <f t="shared" si="2"/>
        <v>33390.76999999955</v>
      </c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>
        <f t="shared" si="3"/>
        <v>33390.76999999955</v>
      </c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</row>
    <row r="31" spans="1:166" ht="33.75" customHeight="1">
      <c r="A31" s="77" t="s">
        <v>163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8"/>
      <c r="AK31" s="21" t="s">
        <v>33</v>
      </c>
      <c r="AL31" s="21"/>
      <c r="AM31" s="21"/>
      <c r="AN31" s="21"/>
      <c r="AO31" s="21"/>
      <c r="AP31" s="21"/>
      <c r="AQ31" s="21" t="s">
        <v>158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19">
        <f>BC32+BC33+BC34</f>
        <v>5721400</v>
      </c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>
        <f t="shared" si="0"/>
        <v>5721400</v>
      </c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>
        <f>CH32+CH33+CH34</f>
        <v>5688009.23</v>
      </c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 t="s">
        <v>117</v>
      </c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 t="s">
        <v>117</v>
      </c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>
        <f t="shared" si="1"/>
        <v>5688009.23</v>
      </c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>
        <f t="shared" si="2"/>
        <v>33390.76999999955</v>
      </c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>
        <f t="shared" si="3"/>
        <v>33390.76999999955</v>
      </c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</row>
    <row r="32" spans="1:166" ht="23.25" customHeight="1">
      <c r="A32" s="77" t="s">
        <v>120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8"/>
      <c r="AK32" s="21" t="s">
        <v>33</v>
      </c>
      <c r="AL32" s="21"/>
      <c r="AM32" s="21"/>
      <c r="AN32" s="21"/>
      <c r="AO32" s="21"/>
      <c r="AP32" s="21"/>
      <c r="AQ32" s="21" t="s">
        <v>159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19">
        <v>4169400</v>
      </c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>
        <f t="shared" si="0"/>
        <v>4169400</v>
      </c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>
        <v>4152249.79</v>
      </c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 t="s">
        <v>117</v>
      </c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 t="s">
        <v>117</v>
      </c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>
        <f t="shared" si="1"/>
        <v>4152249.79</v>
      </c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>
        <f t="shared" si="2"/>
        <v>17150.209999999963</v>
      </c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>
        <f t="shared" si="3"/>
        <v>17150.209999999963</v>
      </c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</row>
    <row r="33" spans="1:166" ht="45.75" customHeight="1">
      <c r="A33" s="77" t="s">
        <v>121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8"/>
      <c r="AK33" s="21" t="s">
        <v>33</v>
      </c>
      <c r="AL33" s="21"/>
      <c r="AM33" s="21"/>
      <c r="AN33" s="21"/>
      <c r="AO33" s="21"/>
      <c r="AP33" s="21"/>
      <c r="AQ33" s="21" t="s">
        <v>160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19">
        <v>295600</v>
      </c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>
        <f t="shared" si="0"/>
        <v>295600</v>
      </c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>
        <v>292991.5</v>
      </c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 t="s">
        <v>117</v>
      </c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 t="s">
        <v>117</v>
      </c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>
        <f t="shared" si="1"/>
        <v>292991.5</v>
      </c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>
        <f t="shared" si="2"/>
        <v>2608.5</v>
      </c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>
        <f t="shared" si="3"/>
        <v>2608.5</v>
      </c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</row>
    <row r="34" spans="1:166" ht="36.75" customHeight="1">
      <c r="A34" s="79" t="s">
        <v>122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80"/>
      <c r="AK34" s="21" t="s">
        <v>33</v>
      </c>
      <c r="AL34" s="21"/>
      <c r="AM34" s="21"/>
      <c r="AN34" s="21"/>
      <c r="AO34" s="21"/>
      <c r="AP34" s="21"/>
      <c r="AQ34" s="21" t="s">
        <v>161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19">
        <v>1256400</v>
      </c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>
        <f t="shared" si="0"/>
        <v>1256400</v>
      </c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>
        <v>1242767.94</v>
      </c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 t="s">
        <v>117</v>
      </c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 t="s">
        <v>117</v>
      </c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>
        <f t="shared" si="1"/>
        <v>1242767.94</v>
      </c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>
        <f t="shared" si="2"/>
        <v>13632.060000000056</v>
      </c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>
        <f t="shared" si="3"/>
        <v>13632.060000000056</v>
      </c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</row>
    <row r="35" spans="1:166" ht="116.25" customHeight="1">
      <c r="A35" s="71" t="s">
        <v>165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2"/>
      <c r="AK35" s="21" t="s">
        <v>33</v>
      </c>
      <c r="AL35" s="21"/>
      <c r="AM35" s="21"/>
      <c r="AN35" s="21"/>
      <c r="AO35" s="21"/>
      <c r="AP35" s="21"/>
      <c r="AQ35" s="21" t="s">
        <v>164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19">
        <f>BC36+BC40</f>
        <v>1382100</v>
      </c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>
        <f t="shared" si="0"/>
        <v>1382100</v>
      </c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>
        <f>CH36+CH40</f>
        <v>832739.78</v>
      </c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 t="s">
        <v>117</v>
      </c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 t="s">
        <v>117</v>
      </c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>
        <f t="shared" si="1"/>
        <v>832739.78</v>
      </c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>
        <f t="shared" si="2"/>
        <v>549360.22</v>
      </c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>
        <f t="shared" si="3"/>
        <v>549360.22</v>
      </c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</row>
    <row r="36" spans="1:166" ht="36" customHeight="1">
      <c r="A36" s="77" t="s">
        <v>133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8"/>
      <c r="AK36" s="21" t="s">
        <v>33</v>
      </c>
      <c r="AL36" s="21"/>
      <c r="AM36" s="21"/>
      <c r="AN36" s="21"/>
      <c r="AO36" s="21"/>
      <c r="AP36" s="21"/>
      <c r="AQ36" s="21" t="s">
        <v>166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19">
        <f>BC37</f>
        <v>1371900</v>
      </c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>
        <f t="shared" si="0"/>
        <v>1371900</v>
      </c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>
        <f>CH37</f>
        <v>824243.98</v>
      </c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 t="s">
        <v>117</v>
      </c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 t="s">
        <v>117</v>
      </c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>
        <f t="shared" si="1"/>
        <v>824243.98</v>
      </c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>
        <f t="shared" si="2"/>
        <v>547656.02</v>
      </c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>
        <f t="shared" si="3"/>
        <v>547656.02</v>
      </c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</row>
    <row r="37" spans="1:166" ht="38.25" customHeight="1">
      <c r="A37" s="77" t="s">
        <v>134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8"/>
      <c r="AK37" s="21" t="s">
        <v>33</v>
      </c>
      <c r="AL37" s="21"/>
      <c r="AM37" s="21"/>
      <c r="AN37" s="21"/>
      <c r="AO37" s="21"/>
      <c r="AP37" s="21"/>
      <c r="AQ37" s="21" t="s">
        <v>167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19">
        <f>BC38+BC39</f>
        <v>1371900</v>
      </c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>
        <f t="shared" si="0"/>
        <v>1371900</v>
      </c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>
        <f>CH38+CH39</f>
        <v>824243.98</v>
      </c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 t="s">
        <v>117</v>
      </c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 t="s">
        <v>117</v>
      </c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>
        <f t="shared" si="1"/>
        <v>824243.98</v>
      </c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>
        <f t="shared" si="2"/>
        <v>547656.02</v>
      </c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>
        <f t="shared" si="3"/>
        <v>547656.02</v>
      </c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</row>
    <row r="38" spans="1:166" ht="15.75" customHeight="1">
      <c r="A38" s="77" t="s">
        <v>135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8"/>
      <c r="AK38" s="21" t="s">
        <v>33</v>
      </c>
      <c r="AL38" s="21"/>
      <c r="AM38" s="21"/>
      <c r="AN38" s="21"/>
      <c r="AO38" s="21"/>
      <c r="AP38" s="21"/>
      <c r="AQ38" s="21" t="s">
        <v>168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19">
        <v>1110800</v>
      </c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>
        <f t="shared" si="0"/>
        <v>1110800</v>
      </c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>
        <v>573460.51</v>
      </c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 t="s">
        <v>117</v>
      </c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 t="s">
        <v>117</v>
      </c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>
        <f t="shared" si="1"/>
        <v>573460.51</v>
      </c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>
        <f t="shared" si="2"/>
        <v>537339.49</v>
      </c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>
        <f t="shared" si="3"/>
        <v>537339.49</v>
      </c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</row>
    <row r="39" spans="1:166" ht="15.75" customHeight="1">
      <c r="A39" s="73" t="s">
        <v>170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4"/>
      <c r="AK39" s="21" t="s">
        <v>33</v>
      </c>
      <c r="AL39" s="21"/>
      <c r="AM39" s="21"/>
      <c r="AN39" s="21"/>
      <c r="AO39" s="21"/>
      <c r="AP39" s="21"/>
      <c r="AQ39" s="21" t="s">
        <v>169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19">
        <v>261100</v>
      </c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>
        <f t="shared" si="0"/>
        <v>261100</v>
      </c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>
        <v>250783.47</v>
      </c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 t="s">
        <v>117</v>
      </c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 t="s">
        <v>117</v>
      </c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>
        <f t="shared" si="1"/>
        <v>250783.47</v>
      </c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>
        <f t="shared" si="2"/>
        <v>10316.529999999999</v>
      </c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>
        <f t="shared" si="3"/>
        <v>10316.529999999999</v>
      </c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</row>
    <row r="40" spans="1:166" ht="15.75" customHeight="1">
      <c r="A40" s="73" t="s">
        <v>175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4"/>
      <c r="AK40" s="21" t="s">
        <v>33</v>
      </c>
      <c r="AL40" s="21"/>
      <c r="AM40" s="21"/>
      <c r="AN40" s="21"/>
      <c r="AO40" s="21"/>
      <c r="AP40" s="21"/>
      <c r="AQ40" s="21" t="s">
        <v>171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19">
        <f>BC41</f>
        <v>10200</v>
      </c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>
        <f t="shared" si="0"/>
        <v>10200</v>
      </c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>
        <f>CH41</f>
        <v>8495.8</v>
      </c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 t="s">
        <v>117</v>
      </c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 t="s">
        <v>117</v>
      </c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>
        <f t="shared" si="1"/>
        <v>8495.8</v>
      </c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>
        <f t="shared" si="2"/>
        <v>1704.2000000000007</v>
      </c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>
        <f t="shared" si="3"/>
        <v>1704.2000000000007</v>
      </c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</row>
    <row r="41" spans="1:166" ht="24.75" customHeight="1">
      <c r="A41" s="71" t="s">
        <v>176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2"/>
      <c r="AK41" s="21" t="s">
        <v>33</v>
      </c>
      <c r="AL41" s="21"/>
      <c r="AM41" s="21"/>
      <c r="AN41" s="21"/>
      <c r="AO41" s="21"/>
      <c r="AP41" s="21"/>
      <c r="AQ41" s="21" t="s">
        <v>172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19">
        <f>BC42+BC43</f>
        <v>10200</v>
      </c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>
        <f t="shared" si="0"/>
        <v>10200</v>
      </c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>
        <f>CH42+CH43</f>
        <v>8495.8</v>
      </c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 t="s">
        <v>117</v>
      </c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 t="s">
        <v>117</v>
      </c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>
        <f t="shared" si="1"/>
        <v>8495.8</v>
      </c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>
        <f t="shared" si="2"/>
        <v>1704.2000000000007</v>
      </c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>
        <f t="shared" si="3"/>
        <v>1704.2000000000007</v>
      </c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</row>
    <row r="42" spans="1:166" ht="21.75" customHeight="1">
      <c r="A42" s="71" t="s">
        <v>177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2"/>
      <c r="AK42" s="21" t="s">
        <v>33</v>
      </c>
      <c r="AL42" s="21"/>
      <c r="AM42" s="21"/>
      <c r="AN42" s="21"/>
      <c r="AO42" s="21"/>
      <c r="AP42" s="21"/>
      <c r="AQ42" s="21" t="s">
        <v>173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19">
        <v>5000</v>
      </c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>
        <f t="shared" si="0"/>
        <v>5000</v>
      </c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>
        <v>3363.8</v>
      </c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 t="s">
        <v>117</v>
      </c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 t="s">
        <v>117</v>
      </c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>
        <f t="shared" si="1"/>
        <v>3363.8</v>
      </c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>
        <f t="shared" si="2"/>
        <v>1636.1999999999998</v>
      </c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>
        <f t="shared" si="3"/>
        <v>1636.1999999999998</v>
      </c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</row>
    <row r="43" spans="1:166" ht="15.75" customHeight="1">
      <c r="A43" s="73" t="s">
        <v>178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4"/>
      <c r="AK43" s="21" t="s">
        <v>33</v>
      </c>
      <c r="AL43" s="21"/>
      <c r="AM43" s="21"/>
      <c r="AN43" s="21"/>
      <c r="AO43" s="21"/>
      <c r="AP43" s="21"/>
      <c r="AQ43" s="21" t="s">
        <v>174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19">
        <v>5200</v>
      </c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>
        <f t="shared" si="0"/>
        <v>5200</v>
      </c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>
        <v>5132</v>
      </c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 t="s">
        <v>117</v>
      </c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 t="s">
        <v>117</v>
      </c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>
        <f t="shared" si="1"/>
        <v>5132</v>
      </c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>
        <f t="shared" si="2"/>
        <v>68</v>
      </c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>
        <f t="shared" si="3"/>
        <v>68</v>
      </c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</row>
    <row r="44" spans="1:166" ht="69" customHeight="1">
      <c r="A44" s="77" t="s">
        <v>119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8"/>
      <c r="AK44" s="21" t="s">
        <v>33</v>
      </c>
      <c r="AL44" s="21"/>
      <c r="AM44" s="21"/>
      <c r="AN44" s="21"/>
      <c r="AO44" s="21"/>
      <c r="AP44" s="21"/>
      <c r="AQ44" s="21" t="s">
        <v>179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19">
        <f>BC45</f>
        <v>200</v>
      </c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>
        <f t="shared" si="0"/>
        <v>200</v>
      </c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>
        <f aca="true" t="shared" si="4" ref="CH44:CH49">BU44</f>
        <v>200</v>
      </c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 t="s">
        <v>117</v>
      </c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 t="s">
        <v>117</v>
      </c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>
        <f t="shared" si="1"/>
        <v>200</v>
      </c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>
        <f t="shared" si="2"/>
        <v>0</v>
      </c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>
        <f t="shared" si="3"/>
        <v>0</v>
      </c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</row>
    <row r="45" spans="1:166" ht="33" customHeight="1">
      <c r="A45" s="71" t="s">
        <v>185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2"/>
      <c r="AK45" s="21" t="s">
        <v>33</v>
      </c>
      <c r="AL45" s="21"/>
      <c r="AM45" s="21"/>
      <c r="AN45" s="21"/>
      <c r="AO45" s="21"/>
      <c r="AP45" s="21"/>
      <c r="AQ45" s="21" t="s">
        <v>180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19">
        <f>BC46</f>
        <v>200</v>
      </c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>
        <f t="shared" si="0"/>
        <v>200</v>
      </c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>
        <f t="shared" si="4"/>
        <v>200</v>
      </c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 t="s">
        <v>117</v>
      </c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 t="s">
        <v>117</v>
      </c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>
        <f t="shared" si="1"/>
        <v>200</v>
      </c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>
        <f t="shared" si="2"/>
        <v>0</v>
      </c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>
        <f t="shared" si="3"/>
        <v>0</v>
      </c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</row>
    <row r="46" spans="1:166" ht="134.25" customHeight="1">
      <c r="A46" s="71" t="s">
        <v>186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2"/>
      <c r="AK46" s="21" t="s">
        <v>33</v>
      </c>
      <c r="AL46" s="21"/>
      <c r="AM46" s="21"/>
      <c r="AN46" s="21"/>
      <c r="AO46" s="21"/>
      <c r="AP46" s="21"/>
      <c r="AQ46" s="21" t="s">
        <v>181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19">
        <f>BC47</f>
        <v>200</v>
      </c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>
        <f t="shared" si="0"/>
        <v>200</v>
      </c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>
        <f t="shared" si="4"/>
        <v>200</v>
      </c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 t="s">
        <v>117</v>
      </c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 t="s">
        <v>117</v>
      </c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>
        <f t="shared" si="1"/>
        <v>200</v>
      </c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>
        <f t="shared" si="2"/>
        <v>0</v>
      </c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>
        <f t="shared" si="3"/>
        <v>0</v>
      </c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</row>
    <row r="47" spans="1:166" ht="36" customHeight="1">
      <c r="A47" s="77" t="s">
        <v>133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8"/>
      <c r="AK47" s="21" t="s">
        <v>33</v>
      </c>
      <c r="AL47" s="21"/>
      <c r="AM47" s="21"/>
      <c r="AN47" s="21"/>
      <c r="AO47" s="21"/>
      <c r="AP47" s="21"/>
      <c r="AQ47" s="21" t="s">
        <v>182</v>
      </c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19">
        <f>BC48</f>
        <v>200</v>
      </c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>
        <f t="shared" si="0"/>
        <v>200</v>
      </c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>
        <f t="shared" si="4"/>
        <v>200</v>
      </c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 t="s">
        <v>117</v>
      </c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 t="s">
        <v>117</v>
      </c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>
        <f t="shared" si="1"/>
        <v>200</v>
      </c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>
        <f t="shared" si="2"/>
        <v>0</v>
      </c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>
        <f t="shared" si="3"/>
        <v>0</v>
      </c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</row>
    <row r="48" spans="1:166" ht="37.5" customHeight="1">
      <c r="A48" s="77" t="s">
        <v>134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8"/>
      <c r="AK48" s="21" t="s">
        <v>33</v>
      </c>
      <c r="AL48" s="21"/>
      <c r="AM48" s="21"/>
      <c r="AN48" s="21"/>
      <c r="AO48" s="21"/>
      <c r="AP48" s="21"/>
      <c r="AQ48" s="21" t="s">
        <v>183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19">
        <f>BC49</f>
        <v>200</v>
      </c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>
        <f t="shared" si="0"/>
        <v>200</v>
      </c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>
        <f t="shared" si="4"/>
        <v>200</v>
      </c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 t="s">
        <v>117</v>
      </c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 t="s">
        <v>117</v>
      </c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>
        <f t="shared" si="1"/>
        <v>200</v>
      </c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>
        <f t="shared" si="2"/>
        <v>0</v>
      </c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>
        <f t="shared" si="3"/>
        <v>0</v>
      </c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</row>
    <row r="49" spans="1:166" ht="18" customHeight="1">
      <c r="A49" s="77" t="s">
        <v>135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8"/>
      <c r="AK49" s="21" t="s">
        <v>33</v>
      </c>
      <c r="AL49" s="21"/>
      <c r="AM49" s="21"/>
      <c r="AN49" s="21"/>
      <c r="AO49" s="21"/>
      <c r="AP49" s="21"/>
      <c r="AQ49" s="21" t="s">
        <v>184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19">
        <v>200</v>
      </c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>
        <f t="shared" si="0"/>
        <v>200</v>
      </c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>
        <f t="shared" si="4"/>
        <v>200</v>
      </c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 t="s">
        <v>117</v>
      </c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 t="s">
        <v>117</v>
      </c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>
        <f t="shared" si="1"/>
        <v>200</v>
      </c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>
        <f t="shared" si="2"/>
        <v>0</v>
      </c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>
        <f t="shared" si="3"/>
        <v>0</v>
      </c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</row>
    <row r="50" spans="1:166" ht="0.75" customHeight="1">
      <c r="A50" s="71" t="s">
        <v>187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2"/>
      <c r="AK50" s="21" t="s">
        <v>33</v>
      </c>
      <c r="AL50" s="21"/>
      <c r="AM50" s="21"/>
      <c r="AN50" s="21"/>
      <c r="AO50" s="21"/>
      <c r="AP50" s="21"/>
      <c r="AQ50" s="21" t="s">
        <v>188</v>
      </c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19">
        <f>BC51</f>
        <v>0</v>
      </c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>
        <f t="shared" si="0"/>
        <v>0</v>
      </c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>
        <f aca="true" t="shared" si="5" ref="CH50:CH55">BU50</f>
        <v>0</v>
      </c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 t="s">
        <v>117</v>
      </c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 t="s">
        <v>117</v>
      </c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>
        <f t="shared" si="1"/>
        <v>0</v>
      </c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>
        <f t="shared" si="2"/>
        <v>0</v>
      </c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>
        <f t="shared" si="3"/>
        <v>0</v>
      </c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</row>
    <row r="51" spans="1:166" ht="24" customHeight="1" hidden="1">
      <c r="A51" s="71" t="s">
        <v>187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2"/>
      <c r="AK51" s="21" t="s">
        <v>33</v>
      </c>
      <c r="AL51" s="21"/>
      <c r="AM51" s="21"/>
      <c r="AN51" s="21"/>
      <c r="AO51" s="21"/>
      <c r="AP51" s="21"/>
      <c r="AQ51" s="21" t="s">
        <v>189</v>
      </c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19">
        <f>BC52</f>
        <v>0</v>
      </c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>
        <f t="shared" si="0"/>
        <v>0</v>
      </c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>
        <f t="shared" si="5"/>
        <v>0</v>
      </c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 t="s">
        <v>117</v>
      </c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 t="s">
        <v>117</v>
      </c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>
        <f t="shared" si="1"/>
        <v>0</v>
      </c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>
        <f t="shared" si="2"/>
        <v>0</v>
      </c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>
        <f t="shared" si="3"/>
        <v>0</v>
      </c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</row>
    <row r="52" spans="1:166" ht="45" customHeight="1" hidden="1">
      <c r="A52" s="77" t="s">
        <v>154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8"/>
      <c r="AK52" s="21" t="s">
        <v>33</v>
      </c>
      <c r="AL52" s="21"/>
      <c r="AM52" s="21"/>
      <c r="AN52" s="21"/>
      <c r="AO52" s="21"/>
      <c r="AP52" s="21"/>
      <c r="AQ52" s="21" t="s">
        <v>190</v>
      </c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19">
        <f>BC53</f>
        <v>0</v>
      </c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>
        <f t="shared" si="0"/>
        <v>0</v>
      </c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>
        <f t="shared" si="5"/>
        <v>0</v>
      </c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 t="s">
        <v>117</v>
      </c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 t="s">
        <v>117</v>
      </c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>
        <f t="shared" si="1"/>
        <v>0</v>
      </c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>
        <f t="shared" si="2"/>
        <v>0</v>
      </c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>
        <f t="shared" si="3"/>
        <v>0</v>
      </c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</row>
    <row r="53" spans="1:166" ht="116.25" customHeight="1" hidden="1">
      <c r="A53" s="71" t="s">
        <v>192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2"/>
      <c r="AK53" s="21" t="s">
        <v>33</v>
      </c>
      <c r="AL53" s="21"/>
      <c r="AM53" s="21"/>
      <c r="AN53" s="21"/>
      <c r="AO53" s="21"/>
      <c r="AP53" s="21"/>
      <c r="AQ53" s="21" t="s">
        <v>191</v>
      </c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9">
        <f>BC54</f>
        <v>0</v>
      </c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>
        <f t="shared" si="0"/>
        <v>0</v>
      </c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>
        <f t="shared" si="5"/>
        <v>0</v>
      </c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 t="s">
        <v>117</v>
      </c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 t="s">
        <v>117</v>
      </c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>
        <f t="shared" si="1"/>
        <v>0</v>
      </c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>
        <f t="shared" si="2"/>
        <v>0</v>
      </c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>
        <f t="shared" si="3"/>
        <v>0</v>
      </c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</row>
    <row r="54" spans="1:166" ht="15.75" customHeight="1" hidden="1">
      <c r="A54" s="73" t="s">
        <v>175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4"/>
      <c r="AK54" s="21" t="s">
        <v>33</v>
      </c>
      <c r="AL54" s="21"/>
      <c r="AM54" s="21"/>
      <c r="AN54" s="21"/>
      <c r="AO54" s="21"/>
      <c r="AP54" s="21"/>
      <c r="AQ54" s="21" t="s">
        <v>193</v>
      </c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19">
        <f>BC55</f>
        <v>0</v>
      </c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>
        <f t="shared" si="0"/>
        <v>0</v>
      </c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>
        <f t="shared" si="5"/>
        <v>0</v>
      </c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 t="s">
        <v>117</v>
      </c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 t="s">
        <v>117</v>
      </c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>
        <f t="shared" si="1"/>
        <v>0</v>
      </c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>
        <f t="shared" si="2"/>
        <v>0</v>
      </c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>
        <f t="shared" si="3"/>
        <v>0</v>
      </c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</row>
    <row r="55" spans="1:166" ht="15.75" customHeight="1" hidden="1">
      <c r="A55" s="73" t="s">
        <v>195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4"/>
      <c r="AK55" s="21" t="s">
        <v>33</v>
      </c>
      <c r="AL55" s="21"/>
      <c r="AM55" s="21"/>
      <c r="AN55" s="21"/>
      <c r="AO55" s="21"/>
      <c r="AP55" s="21"/>
      <c r="AQ55" s="21" t="s">
        <v>194</v>
      </c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19">
        <v>0</v>
      </c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>
        <f t="shared" si="0"/>
        <v>0</v>
      </c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>
        <f t="shared" si="5"/>
        <v>0</v>
      </c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 t="s">
        <v>117</v>
      </c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 t="s">
        <v>117</v>
      </c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>
        <f t="shared" si="1"/>
        <v>0</v>
      </c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>
        <f t="shared" si="2"/>
        <v>0</v>
      </c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>
        <f t="shared" si="3"/>
        <v>0</v>
      </c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</row>
    <row r="56" spans="1:166" ht="15.75" customHeight="1">
      <c r="A56" s="73" t="s">
        <v>196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4"/>
      <c r="AK56" s="21" t="s">
        <v>33</v>
      </c>
      <c r="AL56" s="21"/>
      <c r="AM56" s="21"/>
      <c r="AN56" s="21"/>
      <c r="AO56" s="21"/>
      <c r="AP56" s="21"/>
      <c r="AQ56" s="21" t="s">
        <v>197</v>
      </c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9">
        <f>BC57</f>
        <v>291300</v>
      </c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>
        <f t="shared" si="0"/>
        <v>291300</v>
      </c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>
        <v>0</v>
      </c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 t="s">
        <v>117</v>
      </c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 t="s">
        <v>117</v>
      </c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>
        <f t="shared" si="1"/>
        <v>0</v>
      </c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>
        <f t="shared" si="2"/>
        <v>291300</v>
      </c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>
        <f t="shared" si="3"/>
        <v>291300</v>
      </c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</row>
    <row r="57" spans="1:166" ht="15.75" customHeight="1">
      <c r="A57" s="73" t="s">
        <v>196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4"/>
      <c r="AK57" s="21" t="s">
        <v>33</v>
      </c>
      <c r="AL57" s="21"/>
      <c r="AM57" s="21"/>
      <c r="AN57" s="21"/>
      <c r="AO57" s="21"/>
      <c r="AP57" s="21"/>
      <c r="AQ57" s="21" t="s">
        <v>198</v>
      </c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19">
        <f>BC58</f>
        <v>291300</v>
      </c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>
        <f t="shared" si="0"/>
        <v>291300</v>
      </c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>
        <v>0</v>
      </c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 t="s">
        <v>117</v>
      </c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 t="s">
        <v>117</v>
      </c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>
        <f t="shared" si="1"/>
        <v>0</v>
      </c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>
        <f t="shared" si="2"/>
        <v>291300</v>
      </c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>
        <f t="shared" si="3"/>
        <v>291300</v>
      </c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</row>
    <row r="58" spans="1:166" ht="23.25" customHeight="1">
      <c r="A58" s="71" t="s">
        <v>199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2"/>
      <c r="AK58" s="21" t="s">
        <v>33</v>
      </c>
      <c r="AL58" s="21"/>
      <c r="AM58" s="21"/>
      <c r="AN58" s="21"/>
      <c r="AO58" s="21"/>
      <c r="AP58" s="21"/>
      <c r="AQ58" s="21" t="s">
        <v>200</v>
      </c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19">
        <f>BC59</f>
        <v>291300</v>
      </c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>
        <f t="shared" si="0"/>
        <v>291300</v>
      </c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>
        <v>0</v>
      </c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 t="s">
        <v>117</v>
      </c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 t="s">
        <v>117</v>
      </c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>
        <f t="shared" si="1"/>
        <v>0</v>
      </c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>
        <f t="shared" si="2"/>
        <v>291300</v>
      </c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>
        <f t="shared" si="3"/>
        <v>291300</v>
      </c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</row>
    <row r="59" spans="1:166" ht="78.75" customHeight="1">
      <c r="A59" s="71" t="s">
        <v>202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2"/>
      <c r="AK59" s="21" t="s">
        <v>33</v>
      </c>
      <c r="AL59" s="21"/>
      <c r="AM59" s="21"/>
      <c r="AN59" s="21"/>
      <c r="AO59" s="21"/>
      <c r="AP59" s="21"/>
      <c r="AQ59" s="21" t="s">
        <v>201</v>
      </c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19">
        <f>BC60</f>
        <v>291300</v>
      </c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>
        <f t="shared" si="0"/>
        <v>291300</v>
      </c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>
        <v>0</v>
      </c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 t="s">
        <v>117</v>
      </c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 t="s">
        <v>117</v>
      </c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>
        <f t="shared" si="1"/>
        <v>0</v>
      </c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>
        <f t="shared" si="2"/>
        <v>291300</v>
      </c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>
        <f t="shared" si="3"/>
        <v>291300</v>
      </c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</row>
    <row r="60" spans="1:166" ht="15.75" customHeight="1">
      <c r="A60" s="73" t="s">
        <v>175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4"/>
      <c r="AK60" s="21" t="s">
        <v>33</v>
      </c>
      <c r="AL60" s="21"/>
      <c r="AM60" s="21"/>
      <c r="AN60" s="21"/>
      <c r="AO60" s="21"/>
      <c r="AP60" s="21"/>
      <c r="AQ60" s="21" t="s">
        <v>203</v>
      </c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19">
        <f>BC61</f>
        <v>291300</v>
      </c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>
        <f t="shared" si="0"/>
        <v>291300</v>
      </c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>
        <v>0</v>
      </c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 t="s">
        <v>117</v>
      </c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 t="s">
        <v>117</v>
      </c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>
        <f t="shared" si="1"/>
        <v>0</v>
      </c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>
        <f t="shared" si="2"/>
        <v>291300</v>
      </c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>
        <f t="shared" si="3"/>
        <v>291300</v>
      </c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</row>
    <row r="61" spans="1:166" ht="15.75" customHeight="1">
      <c r="A61" s="75" t="s">
        <v>205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6"/>
      <c r="AK61" s="21" t="s">
        <v>33</v>
      </c>
      <c r="AL61" s="21"/>
      <c r="AM61" s="21"/>
      <c r="AN61" s="21"/>
      <c r="AO61" s="21"/>
      <c r="AP61" s="21"/>
      <c r="AQ61" s="21" t="s">
        <v>204</v>
      </c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19">
        <v>291300</v>
      </c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>
        <f aca="true" t="shared" si="6" ref="BU61:BU133">BC61</f>
        <v>291300</v>
      </c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>
        <v>0</v>
      </c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 t="s">
        <v>117</v>
      </c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 t="s">
        <v>117</v>
      </c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>
        <f aca="true" t="shared" si="7" ref="DX61:DX133">CH61</f>
        <v>0</v>
      </c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>
        <f aca="true" t="shared" si="8" ref="EK61:EK133">BC61-DX61</f>
        <v>291300</v>
      </c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>
        <f aca="true" t="shared" si="9" ref="EX61:EX133">BU61-DX61</f>
        <v>291300</v>
      </c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</row>
    <row r="62" spans="1:166" ht="15.75" customHeight="1">
      <c r="A62" s="73" t="s">
        <v>206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4"/>
      <c r="AK62" s="21" t="s">
        <v>33</v>
      </c>
      <c r="AL62" s="21"/>
      <c r="AM62" s="21"/>
      <c r="AN62" s="21"/>
      <c r="AO62" s="21"/>
      <c r="AP62" s="21"/>
      <c r="AQ62" s="21" t="s">
        <v>207</v>
      </c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19">
        <f>BC63+BC82+BC92</f>
        <v>157500</v>
      </c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>
        <f t="shared" si="6"/>
        <v>157500</v>
      </c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>
        <f>CH63+CH82+CH92</f>
        <v>105679.49</v>
      </c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 t="s">
        <v>117</v>
      </c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 t="s">
        <v>117</v>
      </c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>
        <f t="shared" si="7"/>
        <v>105679.49</v>
      </c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>
        <f t="shared" si="8"/>
        <v>51820.509999999995</v>
      </c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>
        <f t="shared" si="9"/>
        <v>51820.509999999995</v>
      </c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</row>
    <row r="63" spans="1:166" ht="15.75" customHeight="1">
      <c r="A63" s="73" t="s">
        <v>206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4"/>
      <c r="AK63" s="21" t="s">
        <v>33</v>
      </c>
      <c r="AL63" s="21"/>
      <c r="AM63" s="21"/>
      <c r="AN63" s="21"/>
      <c r="AO63" s="21"/>
      <c r="AP63" s="21"/>
      <c r="AQ63" s="21" t="s">
        <v>208</v>
      </c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19">
        <f>BC64+BC73</f>
        <v>97500</v>
      </c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>
        <f t="shared" si="6"/>
        <v>97500</v>
      </c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>
        <f>CH64+CH73</f>
        <v>80516.99</v>
      </c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 t="s">
        <v>117</v>
      </c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 t="s">
        <v>117</v>
      </c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>
        <f t="shared" si="7"/>
        <v>80516.99</v>
      </c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>
        <f t="shared" si="8"/>
        <v>16983.009999999995</v>
      </c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>
        <f t="shared" si="9"/>
        <v>16983.009999999995</v>
      </c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</row>
    <row r="64" spans="1:166" ht="91.5" customHeight="1">
      <c r="A64" s="71" t="s">
        <v>148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2"/>
      <c r="AK64" s="21" t="s">
        <v>33</v>
      </c>
      <c r="AL64" s="21"/>
      <c r="AM64" s="21"/>
      <c r="AN64" s="21"/>
      <c r="AO64" s="21"/>
      <c r="AP64" s="21"/>
      <c r="AQ64" s="21" t="s">
        <v>209</v>
      </c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19">
        <f>BC65+BC69</f>
        <v>30700</v>
      </c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>
        <f t="shared" si="6"/>
        <v>30700</v>
      </c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>
        <f>CH65+CH69</f>
        <v>30451.52</v>
      </c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 t="s">
        <v>117</v>
      </c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 t="s">
        <v>117</v>
      </c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>
        <f t="shared" si="7"/>
        <v>30451.52</v>
      </c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>
        <f t="shared" si="8"/>
        <v>248.47999999999956</v>
      </c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>
        <f t="shared" si="9"/>
        <v>248.47999999999956</v>
      </c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</row>
    <row r="65" spans="1:166" ht="149.25" customHeight="1">
      <c r="A65" s="71" t="s">
        <v>211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2"/>
      <c r="AK65" s="21" t="s">
        <v>33</v>
      </c>
      <c r="AL65" s="21"/>
      <c r="AM65" s="21"/>
      <c r="AN65" s="21"/>
      <c r="AO65" s="21"/>
      <c r="AP65" s="21"/>
      <c r="AQ65" s="21" t="s">
        <v>210</v>
      </c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19">
        <f>BC66</f>
        <v>12000</v>
      </c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>
        <f t="shared" si="6"/>
        <v>12000</v>
      </c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>
        <f>BU65</f>
        <v>12000</v>
      </c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 t="s">
        <v>117</v>
      </c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 t="s">
        <v>117</v>
      </c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>
        <f t="shared" si="7"/>
        <v>12000</v>
      </c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>
        <f t="shared" si="8"/>
        <v>0</v>
      </c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>
        <f t="shared" si="9"/>
        <v>0</v>
      </c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</row>
    <row r="66" spans="1:166" ht="15.75" customHeight="1">
      <c r="A66" s="73" t="s">
        <v>175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4"/>
      <c r="AK66" s="21" t="s">
        <v>33</v>
      </c>
      <c r="AL66" s="21"/>
      <c r="AM66" s="21"/>
      <c r="AN66" s="21"/>
      <c r="AO66" s="21"/>
      <c r="AP66" s="21"/>
      <c r="AQ66" s="21" t="s">
        <v>212</v>
      </c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19">
        <f>BC67</f>
        <v>12000</v>
      </c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>
        <f t="shared" si="6"/>
        <v>12000</v>
      </c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>
        <f>BU66</f>
        <v>12000</v>
      </c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 t="s">
        <v>117</v>
      </c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 t="s">
        <v>117</v>
      </c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>
        <f t="shared" si="7"/>
        <v>12000</v>
      </c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>
        <f t="shared" si="8"/>
        <v>0</v>
      </c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>
        <f t="shared" si="9"/>
        <v>0</v>
      </c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</row>
    <row r="67" spans="1:166" ht="25.5" customHeight="1">
      <c r="A67" s="71" t="s">
        <v>176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2"/>
      <c r="AK67" s="21" t="s">
        <v>33</v>
      </c>
      <c r="AL67" s="21"/>
      <c r="AM67" s="21"/>
      <c r="AN67" s="21"/>
      <c r="AO67" s="21"/>
      <c r="AP67" s="21"/>
      <c r="AQ67" s="21" t="s">
        <v>213</v>
      </c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19">
        <f>BC68</f>
        <v>12000</v>
      </c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>
        <f t="shared" si="6"/>
        <v>12000</v>
      </c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>
        <f>BU67</f>
        <v>12000</v>
      </c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 t="s">
        <v>117</v>
      </c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 t="s">
        <v>117</v>
      </c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>
        <f t="shared" si="7"/>
        <v>12000</v>
      </c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>
        <f t="shared" si="8"/>
        <v>0</v>
      </c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>
        <f t="shared" si="9"/>
        <v>0</v>
      </c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</row>
    <row r="68" spans="1:166" ht="15.75" customHeight="1">
      <c r="A68" s="73" t="s">
        <v>215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4"/>
      <c r="AK68" s="21" t="s">
        <v>33</v>
      </c>
      <c r="AL68" s="21"/>
      <c r="AM68" s="21"/>
      <c r="AN68" s="21"/>
      <c r="AO68" s="21"/>
      <c r="AP68" s="21"/>
      <c r="AQ68" s="21" t="s">
        <v>214</v>
      </c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19">
        <v>12000</v>
      </c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>
        <f t="shared" si="6"/>
        <v>12000</v>
      </c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>
        <f>BU68</f>
        <v>12000</v>
      </c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 t="s">
        <v>117</v>
      </c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 t="s">
        <v>117</v>
      </c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>
        <f t="shared" si="7"/>
        <v>12000</v>
      </c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>
        <f t="shared" si="8"/>
        <v>0</v>
      </c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>
        <f t="shared" si="9"/>
        <v>0</v>
      </c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</row>
    <row r="69" spans="1:166" ht="147.75" customHeight="1">
      <c r="A69" s="71" t="s">
        <v>216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2"/>
      <c r="AK69" s="21" t="s">
        <v>33</v>
      </c>
      <c r="AL69" s="21"/>
      <c r="AM69" s="21"/>
      <c r="AN69" s="21"/>
      <c r="AO69" s="21"/>
      <c r="AP69" s="21"/>
      <c r="AQ69" s="21" t="s">
        <v>217</v>
      </c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19">
        <f>BC70</f>
        <v>18700</v>
      </c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>
        <f t="shared" si="6"/>
        <v>18700</v>
      </c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>
        <f>CH70</f>
        <v>18451.52</v>
      </c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 t="s">
        <v>117</v>
      </c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 t="s">
        <v>117</v>
      </c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>
        <f t="shared" si="7"/>
        <v>18451.52</v>
      </c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>
        <f t="shared" si="8"/>
        <v>248.47999999999956</v>
      </c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>
        <f t="shared" si="9"/>
        <v>248.47999999999956</v>
      </c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</row>
    <row r="70" spans="1:166" ht="34.5" customHeight="1">
      <c r="A70" s="77" t="s">
        <v>133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8"/>
      <c r="AK70" s="21" t="s">
        <v>33</v>
      </c>
      <c r="AL70" s="21"/>
      <c r="AM70" s="21"/>
      <c r="AN70" s="21"/>
      <c r="AO70" s="21"/>
      <c r="AP70" s="21"/>
      <c r="AQ70" s="21" t="s">
        <v>218</v>
      </c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19">
        <f>BC71</f>
        <v>18700</v>
      </c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>
        <f t="shared" si="6"/>
        <v>18700</v>
      </c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>
        <f>CH71</f>
        <v>18451.52</v>
      </c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 t="s">
        <v>117</v>
      </c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 t="s">
        <v>117</v>
      </c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>
        <f t="shared" si="7"/>
        <v>18451.52</v>
      </c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>
        <f t="shared" si="8"/>
        <v>248.47999999999956</v>
      </c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>
        <f t="shared" si="9"/>
        <v>248.47999999999956</v>
      </c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</row>
    <row r="71" spans="1:166" ht="33.75" customHeight="1">
      <c r="A71" s="77" t="s">
        <v>134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8"/>
      <c r="AK71" s="21" t="s">
        <v>33</v>
      </c>
      <c r="AL71" s="21"/>
      <c r="AM71" s="21"/>
      <c r="AN71" s="21"/>
      <c r="AO71" s="21"/>
      <c r="AP71" s="21"/>
      <c r="AQ71" s="21" t="s">
        <v>219</v>
      </c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19">
        <f>BC72</f>
        <v>18700</v>
      </c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>
        <f t="shared" si="6"/>
        <v>18700</v>
      </c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>
        <f>CH72</f>
        <v>18451.52</v>
      </c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 t="s">
        <v>117</v>
      </c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 t="s">
        <v>117</v>
      </c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>
        <f t="shared" si="7"/>
        <v>18451.52</v>
      </c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>
        <f t="shared" si="8"/>
        <v>248.47999999999956</v>
      </c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>
        <f t="shared" si="9"/>
        <v>248.47999999999956</v>
      </c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</row>
    <row r="72" spans="1:166" ht="15.75" customHeight="1">
      <c r="A72" s="77" t="s">
        <v>135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8"/>
      <c r="AK72" s="21" t="s">
        <v>33</v>
      </c>
      <c r="AL72" s="21"/>
      <c r="AM72" s="21"/>
      <c r="AN72" s="21"/>
      <c r="AO72" s="21"/>
      <c r="AP72" s="21"/>
      <c r="AQ72" s="21" t="s">
        <v>220</v>
      </c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19">
        <v>18700</v>
      </c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>
        <f t="shared" si="6"/>
        <v>18700</v>
      </c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>
        <v>18451.52</v>
      </c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 t="s">
        <v>117</v>
      </c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 t="s">
        <v>117</v>
      </c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>
        <f t="shared" si="7"/>
        <v>18451.52</v>
      </c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>
        <f t="shared" si="8"/>
        <v>248.47999999999956</v>
      </c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>
        <f t="shared" si="9"/>
        <v>248.47999999999956</v>
      </c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</row>
    <row r="73" spans="1:166" ht="48" customHeight="1">
      <c r="A73" s="77" t="s">
        <v>154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8"/>
      <c r="AK73" s="21" t="s">
        <v>33</v>
      </c>
      <c r="AL73" s="21"/>
      <c r="AM73" s="21"/>
      <c r="AN73" s="21"/>
      <c r="AO73" s="21"/>
      <c r="AP73" s="21"/>
      <c r="AQ73" s="21" t="s">
        <v>223</v>
      </c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19">
        <f>BC74+BC78</f>
        <v>66800</v>
      </c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>
        <f t="shared" si="6"/>
        <v>66800</v>
      </c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>
        <f>CH74+CH78</f>
        <v>50065.47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 t="s">
        <v>117</v>
      </c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 t="s">
        <v>117</v>
      </c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>
        <f t="shared" si="7"/>
        <v>50065.47</v>
      </c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>
        <f t="shared" si="8"/>
        <v>16734.53</v>
      </c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>
        <f t="shared" si="9"/>
        <v>16734.53</v>
      </c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</row>
    <row r="74" spans="1:166" ht="123" customHeight="1">
      <c r="A74" s="71" t="s">
        <v>221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2"/>
      <c r="AK74" s="21" t="s">
        <v>33</v>
      </c>
      <c r="AL74" s="21"/>
      <c r="AM74" s="21"/>
      <c r="AN74" s="21"/>
      <c r="AO74" s="21"/>
      <c r="AP74" s="21"/>
      <c r="AQ74" s="21" t="s">
        <v>222</v>
      </c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19">
        <f>BC75</f>
        <v>50000</v>
      </c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>
        <f t="shared" si="6"/>
        <v>50000</v>
      </c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>
        <f>CH75</f>
        <v>33265.47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 t="s">
        <v>117</v>
      </c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 t="s">
        <v>117</v>
      </c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>
        <f t="shared" si="7"/>
        <v>33265.47</v>
      </c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>
        <f t="shared" si="8"/>
        <v>16734.53</v>
      </c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>
        <f t="shared" si="9"/>
        <v>16734.53</v>
      </c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</row>
    <row r="75" spans="1:166" ht="36" customHeight="1">
      <c r="A75" s="77" t="s">
        <v>133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8"/>
      <c r="AK75" s="21" t="s">
        <v>33</v>
      </c>
      <c r="AL75" s="21"/>
      <c r="AM75" s="21"/>
      <c r="AN75" s="21"/>
      <c r="AO75" s="21"/>
      <c r="AP75" s="21"/>
      <c r="AQ75" s="21" t="s">
        <v>224</v>
      </c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19">
        <f>BC76</f>
        <v>50000</v>
      </c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>
        <f t="shared" si="6"/>
        <v>50000</v>
      </c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>
        <f>CH76</f>
        <v>33265.47</v>
      </c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 t="s">
        <v>117</v>
      </c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 t="s">
        <v>117</v>
      </c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>
        <f t="shared" si="7"/>
        <v>33265.47</v>
      </c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>
        <f t="shared" si="8"/>
        <v>16734.53</v>
      </c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>
        <f t="shared" si="9"/>
        <v>16734.53</v>
      </c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</row>
    <row r="76" spans="1:166" ht="35.25" customHeight="1">
      <c r="A76" s="77" t="s">
        <v>134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8"/>
      <c r="AK76" s="21" t="s">
        <v>33</v>
      </c>
      <c r="AL76" s="21"/>
      <c r="AM76" s="21"/>
      <c r="AN76" s="21"/>
      <c r="AO76" s="21"/>
      <c r="AP76" s="21"/>
      <c r="AQ76" s="21" t="s">
        <v>225</v>
      </c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19">
        <f>BC77</f>
        <v>50000</v>
      </c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>
        <f t="shared" si="6"/>
        <v>50000</v>
      </c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>
        <f>CH77</f>
        <v>33265.47</v>
      </c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 t="s">
        <v>117</v>
      </c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 t="s">
        <v>117</v>
      </c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>
        <f t="shared" si="7"/>
        <v>33265.47</v>
      </c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>
        <f t="shared" si="8"/>
        <v>16734.53</v>
      </c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>
        <f t="shared" si="9"/>
        <v>16734.53</v>
      </c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</row>
    <row r="77" spans="1:166" ht="16.5" customHeight="1">
      <c r="A77" s="77" t="s">
        <v>135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8"/>
      <c r="AK77" s="21" t="s">
        <v>33</v>
      </c>
      <c r="AL77" s="21"/>
      <c r="AM77" s="21"/>
      <c r="AN77" s="21"/>
      <c r="AO77" s="21"/>
      <c r="AP77" s="21"/>
      <c r="AQ77" s="21" t="s">
        <v>226</v>
      </c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19">
        <v>50000</v>
      </c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>
        <f t="shared" si="6"/>
        <v>50000</v>
      </c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>
        <v>33265.47</v>
      </c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 t="s">
        <v>117</v>
      </c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 t="s">
        <v>117</v>
      </c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>
        <f t="shared" si="7"/>
        <v>33265.47</v>
      </c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>
        <f t="shared" si="8"/>
        <v>16734.53</v>
      </c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>
        <f t="shared" si="9"/>
        <v>16734.53</v>
      </c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</row>
    <row r="78" spans="1:166" ht="124.5" customHeight="1">
      <c r="A78" s="71" t="s">
        <v>227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2"/>
      <c r="AK78" s="21" t="s">
        <v>33</v>
      </c>
      <c r="AL78" s="21"/>
      <c r="AM78" s="21"/>
      <c r="AN78" s="21"/>
      <c r="AO78" s="21"/>
      <c r="AP78" s="21"/>
      <c r="AQ78" s="21" t="s">
        <v>232</v>
      </c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19">
        <f>BC79</f>
        <v>16800</v>
      </c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>
        <f t="shared" si="6"/>
        <v>16800</v>
      </c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>
        <f>CH79</f>
        <v>16800</v>
      </c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 t="s">
        <v>117</v>
      </c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 t="s">
        <v>117</v>
      </c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>
        <f t="shared" si="7"/>
        <v>16800</v>
      </c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>
        <f t="shared" si="8"/>
        <v>0</v>
      </c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>
        <f t="shared" si="9"/>
        <v>0</v>
      </c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</row>
    <row r="79" spans="1:166" ht="36" customHeight="1">
      <c r="A79" s="77" t="s">
        <v>133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8"/>
      <c r="AK79" s="21" t="s">
        <v>33</v>
      </c>
      <c r="AL79" s="21"/>
      <c r="AM79" s="21"/>
      <c r="AN79" s="21"/>
      <c r="AO79" s="21"/>
      <c r="AP79" s="21"/>
      <c r="AQ79" s="21" t="s">
        <v>233</v>
      </c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19">
        <f>BC80</f>
        <v>16800</v>
      </c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>
        <f t="shared" si="6"/>
        <v>16800</v>
      </c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>
        <f>CH80</f>
        <v>16800</v>
      </c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 t="s">
        <v>117</v>
      </c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 t="s">
        <v>117</v>
      </c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>
        <f t="shared" si="7"/>
        <v>16800</v>
      </c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>
        <f t="shared" si="8"/>
        <v>0</v>
      </c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>
        <f t="shared" si="9"/>
        <v>0</v>
      </c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</row>
    <row r="80" spans="1:166" ht="34.5" customHeight="1">
      <c r="A80" s="77" t="s">
        <v>134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8"/>
      <c r="AK80" s="21" t="s">
        <v>33</v>
      </c>
      <c r="AL80" s="21"/>
      <c r="AM80" s="21"/>
      <c r="AN80" s="21"/>
      <c r="AO80" s="21"/>
      <c r="AP80" s="21"/>
      <c r="AQ80" s="21" t="s">
        <v>234</v>
      </c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19">
        <f>BC81</f>
        <v>16800</v>
      </c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>
        <f t="shared" si="6"/>
        <v>16800</v>
      </c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>
        <f>CH81</f>
        <v>16800</v>
      </c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 t="s">
        <v>117</v>
      </c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 t="s">
        <v>117</v>
      </c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>
        <f t="shared" si="7"/>
        <v>16800</v>
      </c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>
        <f t="shared" si="8"/>
        <v>0</v>
      </c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>
        <f t="shared" si="9"/>
        <v>0</v>
      </c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</row>
    <row r="81" spans="1:166" ht="15.75" customHeight="1">
      <c r="A81" s="77" t="s">
        <v>135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8"/>
      <c r="AK81" s="21" t="s">
        <v>33</v>
      </c>
      <c r="AL81" s="21"/>
      <c r="AM81" s="21"/>
      <c r="AN81" s="21"/>
      <c r="AO81" s="21"/>
      <c r="AP81" s="21"/>
      <c r="AQ81" s="21" t="s">
        <v>235</v>
      </c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19">
        <v>16800</v>
      </c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>
        <f t="shared" si="6"/>
        <v>16800</v>
      </c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>
        <v>16800</v>
      </c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 t="s">
        <v>117</v>
      </c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 t="s">
        <v>117</v>
      </c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>
        <f t="shared" si="7"/>
        <v>16800</v>
      </c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>
        <f t="shared" si="8"/>
        <v>0</v>
      </c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>
        <f t="shared" si="9"/>
        <v>0</v>
      </c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</row>
    <row r="82" spans="1:166" ht="15.75" customHeight="1">
      <c r="A82" s="73" t="s">
        <v>206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4"/>
      <c r="AK82" s="21" t="s">
        <v>33</v>
      </c>
      <c r="AL82" s="21"/>
      <c r="AM82" s="21"/>
      <c r="AN82" s="21"/>
      <c r="AO82" s="21"/>
      <c r="AP82" s="21"/>
      <c r="AQ82" s="21" t="s">
        <v>228</v>
      </c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19">
        <f>BC83</f>
        <v>60000</v>
      </c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>
        <f t="shared" si="6"/>
        <v>60000</v>
      </c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>
        <f>CH83</f>
        <v>25162.5</v>
      </c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 t="s">
        <v>117</v>
      </c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 t="s">
        <v>117</v>
      </c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>
        <f t="shared" si="7"/>
        <v>25162.5</v>
      </c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>
        <f t="shared" si="8"/>
        <v>34837.5</v>
      </c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>
        <f t="shared" si="9"/>
        <v>34837.5</v>
      </c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</row>
    <row r="83" spans="1:166" ht="36" customHeight="1">
      <c r="A83" s="71" t="s">
        <v>230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2"/>
      <c r="AK83" s="21" t="s">
        <v>33</v>
      </c>
      <c r="AL83" s="21"/>
      <c r="AM83" s="21"/>
      <c r="AN83" s="21"/>
      <c r="AO83" s="21"/>
      <c r="AP83" s="21"/>
      <c r="AQ83" s="21" t="s">
        <v>229</v>
      </c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19">
        <f>BC84+BC98</f>
        <v>60000</v>
      </c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>
        <f t="shared" si="6"/>
        <v>60000</v>
      </c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>
        <f>CH84+CH98</f>
        <v>25162.5</v>
      </c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 t="s">
        <v>117</v>
      </c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 t="s">
        <v>117</v>
      </c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>
        <f t="shared" si="7"/>
        <v>25162.5</v>
      </c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>
        <f t="shared" si="8"/>
        <v>34837.5</v>
      </c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>
        <f t="shared" si="9"/>
        <v>34837.5</v>
      </c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</row>
    <row r="84" spans="1:166" ht="112.5" customHeight="1">
      <c r="A84" s="71" t="s">
        <v>239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2"/>
      <c r="AK84" s="21" t="s">
        <v>33</v>
      </c>
      <c r="AL84" s="21"/>
      <c r="AM84" s="21"/>
      <c r="AN84" s="21"/>
      <c r="AO84" s="21"/>
      <c r="AP84" s="21"/>
      <c r="AQ84" s="21" t="s">
        <v>231</v>
      </c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19">
        <f>BC85</f>
        <v>50000</v>
      </c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>
        <f t="shared" si="6"/>
        <v>50000</v>
      </c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>
        <f>CH85</f>
        <v>22162.5</v>
      </c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 t="s">
        <v>117</v>
      </c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 t="s">
        <v>117</v>
      </c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>
        <f t="shared" si="7"/>
        <v>22162.5</v>
      </c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>
        <f t="shared" si="8"/>
        <v>27837.5</v>
      </c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>
        <f t="shared" si="9"/>
        <v>27837.5</v>
      </c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</row>
    <row r="85" spans="1:166" ht="36.75" customHeight="1">
      <c r="A85" s="77" t="s">
        <v>133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8"/>
      <c r="AK85" s="21" t="s">
        <v>33</v>
      </c>
      <c r="AL85" s="21"/>
      <c r="AM85" s="21"/>
      <c r="AN85" s="21"/>
      <c r="AO85" s="21"/>
      <c r="AP85" s="21"/>
      <c r="AQ85" s="21" t="s">
        <v>236</v>
      </c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19">
        <f>BC86</f>
        <v>50000</v>
      </c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>
        <f t="shared" si="6"/>
        <v>50000</v>
      </c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>
        <f>CH86</f>
        <v>22162.5</v>
      </c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 t="s">
        <v>117</v>
      </c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 t="s">
        <v>117</v>
      </c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>
        <f t="shared" si="7"/>
        <v>22162.5</v>
      </c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>
        <f t="shared" si="8"/>
        <v>27837.5</v>
      </c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>
        <f t="shared" si="9"/>
        <v>27837.5</v>
      </c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</row>
    <row r="86" spans="1:166" ht="35.25" customHeight="1">
      <c r="A86" s="77" t="s">
        <v>134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8"/>
      <c r="AK86" s="21" t="s">
        <v>33</v>
      </c>
      <c r="AL86" s="21"/>
      <c r="AM86" s="21"/>
      <c r="AN86" s="21"/>
      <c r="AO86" s="21"/>
      <c r="AP86" s="21"/>
      <c r="AQ86" s="21" t="s">
        <v>237</v>
      </c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19">
        <f>BC87</f>
        <v>50000</v>
      </c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>
        <f t="shared" si="6"/>
        <v>50000</v>
      </c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>
        <f>CH87</f>
        <v>22162.5</v>
      </c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 t="s">
        <v>117</v>
      </c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 t="s">
        <v>117</v>
      </c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>
        <f t="shared" si="7"/>
        <v>22162.5</v>
      </c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>
        <f t="shared" si="8"/>
        <v>27837.5</v>
      </c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>
        <f t="shared" si="9"/>
        <v>27837.5</v>
      </c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</row>
    <row r="87" spans="1:166" ht="15" customHeight="1">
      <c r="A87" s="77" t="s">
        <v>135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8"/>
      <c r="AK87" s="21" t="s">
        <v>33</v>
      </c>
      <c r="AL87" s="21"/>
      <c r="AM87" s="21"/>
      <c r="AN87" s="21"/>
      <c r="AO87" s="21"/>
      <c r="AP87" s="21"/>
      <c r="AQ87" s="21" t="s">
        <v>238</v>
      </c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19">
        <v>50000</v>
      </c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>
        <f t="shared" si="6"/>
        <v>50000</v>
      </c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>
        <v>22162.5</v>
      </c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 t="s">
        <v>117</v>
      </c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 t="s">
        <v>117</v>
      </c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>
        <f t="shared" si="7"/>
        <v>22162.5</v>
      </c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>
        <f t="shared" si="8"/>
        <v>27837.5</v>
      </c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>
        <f t="shared" si="9"/>
        <v>27837.5</v>
      </c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</row>
    <row r="88" spans="1:166" ht="0.75" customHeight="1" hidden="1">
      <c r="A88" s="71" t="s">
        <v>244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2"/>
      <c r="AK88" s="21" t="s">
        <v>33</v>
      </c>
      <c r="AL88" s="21"/>
      <c r="AM88" s="21"/>
      <c r="AN88" s="21"/>
      <c r="AO88" s="21"/>
      <c r="AP88" s="21"/>
      <c r="AQ88" s="21" t="s">
        <v>240</v>
      </c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19">
        <f>BC89</f>
        <v>0</v>
      </c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>
        <f t="shared" si="6"/>
        <v>0</v>
      </c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>
        <v>0</v>
      </c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 t="s">
        <v>117</v>
      </c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 t="s">
        <v>117</v>
      </c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>
        <f t="shared" si="7"/>
        <v>0</v>
      </c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>
        <f t="shared" si="8"/>
        <v>0</v>
      </c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>
        <f t="shared" si="9"/>
        <v>0</v>
      </c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</row>
    <row r="89" spans="1:166" ht="37.5" customHeight="1" hidden="1">
      <c r="A89" s="77" t="s">
        <v>133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8"/>
      <c r="AK89" s="21" t="s">
        <v>33</v>
      </c>
      <c r="AL89" s="21"/>
      <c r="AM89" s="21"/>
      <c r="AN89" s="21"/>
      <c r="AO89" s="21"/>
      <c r="AP89" s="21"/>
      <c r="AQ89" s="21" t="s">
        <v>241</v>
      </c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19">
        <f>BC90</f>
        <v>0</v>
      </c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>
        <f t="shared" si="6"/>
        <v>0</v>
      </c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>
        <v>0</v>
      </c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 t="s">
        <v>117</v>
      </c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 t="s">
        <v>117</v>
      </c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>
        <f t="shared" si="7"/>
        <v>0</v>
      </c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>
        <f t="shared" si="8"/>
        <v>0</v>
      </c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>
        <f t="shared" si="9"/>
        <v>0</v>
      </c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</row>
    <row r="90" spans="1:166" ht="38.25" customHeight="1" hidden="1">
      <c r="A90" s="77" t="s">
        <v>134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8"/>
      <c r="AK90" s="21" t="s">
        <v>33</v>
      </c>
      <c r="AL90" s="21"/>
      <c r="AM90" s="21"/>
      <c r="AN90" s="21"/>
      <c r="AO90" s="21"/>
      <c r="AP90" s="21"/>
      <c r="AQ90" s="21" t="s">
        <v>242</v>
      </c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19">
        <f>BC91</f>
        <v>0</v>
      </c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>
        <f t="shared" si="6"/>
        <v>0</v>
      </c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>
        <v>0</v>
      </c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 t="s">
        <v>117</v>
      </c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 t="s">
        <v>117</v>
      </c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>
        <f t="shared" si="7"/>
        <v>0</v>
      </c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>
        <f t="shared" si="8"/>
        <v>0</v>
      </c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>
        <f t="shared" si="9"/>
        <v>0</v>
      </c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</row>
    <row r="91" spans="1:166" ht="15.75" customHeight="1" hidden="1">
      <c r="A91" s="77" t="s">
        <v>135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8"/>
      <c r="AK91" s="21" t="s">
        <v>33</v>
      </c>
      <c r="AL91" s="21"/>
      <c r="AM91" s="21"/>
      <c r="AN91" s="21"/>
      <c r="AO91" s="21"/>
      <c r="AP91" s="21"/>
      <c r="AQ91" s="21" t="s">
        <v>243</v>
      </c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19">
        <v>0</v>
      </c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>
        <f t="shared" si="6"/>
        <v>0</v>
      </c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>
        <v>0</v>
      </c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 t="s">
        <v>117</v>
      </c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 t="s">
        <v>117</v>
      </c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>
        <f t="shared" si="7"/>
        <v>0</v>
      </c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>
        <f t="shared" si="8"/>
        <v>0</v>
      </c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>
        <f t="shared" si="9"/>
        <v>0</v>
      </c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</row>
    <row r="92" spans="1:166" ht="15.75" customHeight="1" hidden="1">
      <c r="A92" s="73" t="s">
        <v>206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4"/>
      <c r="AK92" s="21" t="s">
        <v>33</v>
      </c>
      <c r="AL92" s="21"/>
      <c r="AM92" s="21"/>
      <c r="AN92" s="21"/>
      <c r="AO92" s="21"/>
      <c r="AP92" s="21"/>
      <c r="AQ92" s="21" t="s">
        <v>245</v>
      </c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19">
        <f>BC93</f>
        <v>0</v>
      </c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>
        <f t="shared" si="6"/>
        <v>0</v>
      </c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>
        <v>0</v>
      </c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 t="s">
        <v>117</v>
      </c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 t="s">
        <v>117</v>
      </c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>
        <f t="shared" si="7"/>
        <v>0</v>
      </c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>
        <f t="shared" si="8"/>
        <v>0</v>
      </c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>
        <f t="shared" si="9"/>
        <v>0</v>
      </c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</row>
    <row r="93" spans="1:166" ht="39.75" customHeight="1" hidden="1">
      <c r="A93" s="71" t="s">
        <v>185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2"/>
      <c r="AK93" s="21" t="s">
        <v>33</v>
      </c>
      <c r="AL93" s="21"/>
      <c r="AM93" s="21"/>
      <c r="AN93" s="21"/>
      <c r="AO93" s="21"/>
      <c r="AP93" s="21"/>
      <c r="AQ93" s="21" t="s">
        <v>246</v>
      </c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19">
        <f>BC94</f>
        <v>0</v>
      </c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>
        <f t="shared" si="6"/>
        <v>0</v>
      </c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>
        <v>0</v>
      </c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 t="s">
        <v>117</v>
      </c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 t="s">
        <v>117</v>
      </c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>
        <f t="shared" si="7"/>
        <v>0</v>
      </c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>
        <f t="shared" si="8"/>
        <v>0</v>
      </c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>
        <f t="shared" si="9"/>
        <v>0</v>
      </c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</row>
    <row r="94" spans="1:166" ht="48" customHeight="1" hidden="1">
      <c r="A94" s="71" t="s">
        <v>251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2"/>
      <c r="AK94" s="21" t="s">
        <v>33</v>
      </c>
      <c r="AL94" s="21"/>
      <c r="AM94" s="21"/>
      <c r="AN94" s="21"/>
      <c r="AO94" s="21"/>
      <c r="AP94" s="21"/>
      <c r="AQ94" s="21" t="s">
        <v>247</v>
      </c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19">
        <f>BC95</f>
        <v>0</v>
      </c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>
        <f t="shared" si="6"/>
        <v>0</v>
      </c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>
        <v>0</v>
      </c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 t="s">
        <v>117</v>
      </c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 t="s">
        <v>117</v>
      </c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>
        <f t="shared" si="7"/>
        <v>0</v>
      </c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>
        <f t="shared" si="8"/>
        <v>0</v>
      </c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>
        <f t="shared" si="9"/>
        <v>0</v>
      </c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</row>
    <row r="95" spans="1:166" ht="36.75" customHeight="1" hidden="1">
      <c r="A95" s="77" t="s">
        <v>133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8"/>
      <c r="AK95" s="21" t="s">
        <v>33</v>
      </c>
      <c r="AL95" s="21"/>
      <c r="AM95" s="21"/>
      <c r="AN95" s="21"/>
      <c r="AO95" s="21"/>
      <c r="AP95" s="21"/>
      <c r="AQ95" s="21" t="s">
        <v>248</v>
      </c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19">
        <f>BC96</f>
        <v>0</v>
      </c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>
        <f t="shared" si="6"/>
        <v>0</v>
      </c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>
        <v>0</v>
      </c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 t="s">
        <v>117</v>
      </c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 t="s">
        <v>117</v>
      </c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>
        <f t="shared" si="7"/>
        <v>0</v>
      </c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>
        <f t="shared" si="8"/>
        <v>0</v>
      </c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>
        <f t="shared" si="9"/>
        <v>0</v>
      </c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</row>
    <row r="96" spans="1:166" ht="35.25" customHeight="1" hidden="1">
      <c r="A96" s="77" t="s">
        <v>134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8"/>
      <c r="AK96" s="21" t="s">
        <v>33</v>
      </c>
      <c r="AL96" s="21"/>
      <c r="AM96" s="21"/>
      <c r="AN96" s="21"/>
      <c r="AO96" s="21"/>
      <c r="AP96" s="21"/>
      <c r="AQ96" s="21" t="s">
        <v>249</v>
      </c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19">
        <f>BC97</f>
        <v>0</v>
      </c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>
        <f t="shared" si="6"/>
        <v>0</v>
      </c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>
        <v>0</v>
      </c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 t="s">
        <v>117</v>
      </c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 t="s">
        <v>117</v>
      </c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>
        <f t="shared" si="7"/>
        <v>0</v>
      </c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>
        <f t="shared" si="8"/>
        <v>0</v>
      </c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>
        <f t="shared" si="9"/>
        <v>0</v>
      </c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</row>
    <row r="97" spans="1:166" ht="17.25" customHeight="1" hidden="1">
      <c r="A97" s="77" t="s">
        <v>135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8"/>
      <c r="AK97" s="21" t="s">
        <v>33</v>
      </c>
      <c r="AL97" s="21"/>
      <c r="AM97" s="21"/>
      <c r="AN97" s="21"/>
      <c r="AO97" s="21"/>
      <c r="AP97" s="21"/>
      <c r="AQ97" s="21" t="s">
        <v>250</v>
      </c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19">
        <v>0</v>
      </c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>
        <f t="shared" si="6"/>
        <v>0</v>
      </c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>
        <v>0</v>
      </c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 t="s">
        <v>117</v>
      </c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 t="s">
        <v>117</v>
      </c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>
        <f t="shared" si="7"/>
        <v>0</v>
      </c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>
        <f t="shared" si="8"/>
        <v>0</v>
      </c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>
        <f t="shared" si="9"/>
        <v>0</v>
      </c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</row>
    <row r="98" spans="1:166" ht="115.5" customHeight="1">
      <c r="A98" s="77" t="s">
        <v>472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8"/>
      <c r="AK98" s="21" t="s">
        <v>33</v>
      </c>
      <c r="AL98" s="21"/>
      <c r="AM98" s="21"/>
      <c r="AN98" s="21"/>
      <c r="AO98" s="21"/>
      <c r="AP98" s="21"/>
      <c r="AQ98" s="21" t="s">
        <v>240</v>
      </c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19">
        <f>BC99</f>
        <v>10000</v>
      </c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>
        <f>BC98</f>
        <v>10000</v>
      </c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>
        <f>CH99</f>
        <v>3000</v>
      </c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 t="s">
        <v>117</v>
      </c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 t="s">
        <v>117</v>
      </c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>
        <f>CH98</f>
        <v>3000</v>
      </c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>
        <f>BC98-DX98</f>
        <v>7000</v>
      </c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>
        <f>BU98-DX98</f>
        <v>7000</v>
      </c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</row>
    <row r="99" spans="1:166" ht="35.25" customHeight="1">
      <c r="A99" s="77" t="s">
        <v>133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8"/>
      <c r="AK99" s="21" t="s">
        <v>33</v>
      </c>
      <c r="AL99" s="21"/>
      <c r="AM99" s="21"/>
      <c r="AN99" s="21"/>
      <c r="AO99" s="21"/>
      <c r="AP99" s="21"/>
      <c r="AQ99" s="21" t="s">
        <v>241</v>
      </c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19">
        <f>BC100</f>
        <v>10000</v>
      </c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>
        <f>BC99</f>
        <v>10000</v>
      </c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>
        <f>CH100</f>
        <v>3000</v>
      </c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 t="s">
        <v>117</v>
      </c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 t="s">
        <v>117</v>
      </c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>
        <f>CH99</f>
        <v>3000</v>
      </c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>
        <f>BC99-DX99</f>
        <v>7000</v>
      </c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>
        <f>BU99-DX99</f>
        <v>7000</v>
      </c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</row>
    <row r="100" spans="1:166" ht="39.75" customHeight="1">
      <c r="A100" s="77" t="s">
        <v>134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8"/>
      <c r="AK100" s="21" t="s">
        <v>33</v>
      </c>
      <c r="AL100" s="21"/>
      <c r="AM100" s="21"/>
      <c r="AN100" s="21"/>
      <c r="AO100" s="21"/>
      <c r="AP100" s="21"/>
      <c r="AQ100" s="21" t="s">
        <v>242</v>
      </c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19">
        <f>BC101</f>
        <v>10000</v>
      </c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>
        <f>BC100</f>
        <v>10000</v>
      </c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>
        <f>CH101</f>
        <v>3000</v>
      </c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 t="s">
        <v>117</v>
      </c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 t="s">
        <v>117</v>
      </c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>
        <f>CH100</f>
        <v>3000</v>
      </c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>
        <f>BC100-DX100</f>
        <v>7000</v>
      </c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>
        <f>BU100-DX100</f>
        <v>7000</v>
      </c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</row>
    <row r="101" spans="1:166" ht="16.5" customHeight="1">
      <c r="A101" s="77" t="s">
        <v>135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8"/>
      <c r="AK101" s="21" t="s">
        <v>33</v>
      </c>
      <c r="AL101" s="21"/>
      <c r="AM101" s="21"/>
      <c r="AN101" s="21"/>
      <c r="AO101" s="21"/>
      <c r="AP101" s="21"/>
      <c r="AQ101" s="21" t="s">
        <v>243</v>
      </c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19">
        <v>10000</v>
      </c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>
        <f>BC101</f>
        <v>10000</v>
      </c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>
        <v>3000</v>
      </c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 t="s">
        <v>117</v>
      </c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 t="s">
        <v>117</v>
      </c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>
        <f>CH101</f>
        <v>3000</v>
      </c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>
        <f>BC101-DX101</f>
        <v>7000</v>
      </c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>
        <f>BU101-DX101</f>
        <v>7000</v>
      </c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</row>
    <row r="102" spans="1:166" ht="13.5" customHeight="1">
      <c r="A102" s="71" t="s">
        <v>390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2"/>
      <c r="AK102" s="21" t="s">
        <v>33</v>
      </c>
      <c r="AL102" s="21"/>
      <c r="AM102" s="21"/>
      <c r="AN102" s="21"/>
      <c r="AO102" s="21"/>
      <c r="AP102" s="21"/>
      <c r="AQ102" s="21" t="s">
        <v>389</v>
      </c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19">
        <f aca="true" t="shared" si="10" ref="BC102:BC107">BC103</f>
        <v>119700</v>
      </c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>
        <f t="shared" si="6"/>
        <v>119700</v>
      </c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>
        <f>BU102</f>
        <v>119700</v>
      </c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 t="s">
        <v>117</v>
      </c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 t="s">
        <v>117</v>
      </c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>
        <f t="shared" si="7"/>
        <v>119700</v>
      </c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>
        <f t="shared" si="8"/>
        <v>0</v>
      </c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>
        <f t="shared" si="9"/>
        <v>0</v>
      </c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</row>
    <row r="103" spans="1:166" ht="22.5" customHeight="1">
      <c r="A103" s="71" t="s">
        <v>253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2"/>
      <c r="AK103" s="21" t="s">
        <v>33</v>
      </c>
      <c r="AL103" s="21"/>
      <c r="AM103" s="21"/>
      <c r="AN103" s="21"/>
      <c r="AO103" s="21"/>
      <c r="AP103" s="21"/>
      <c r="AQ103" s="21" t="s">
        <v>252</v>
      </c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19">
        <f t="shared" si="10"/>
        <v>119700</v>
      </c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>
        <f t="shared" si="6"/>
        <v>119700</v>
      </c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>
        <f aca="true" t="shared" si="11" ref="CH103:CH109">BU103</f>
        <v>119700</v>
      </c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 t="s">
        <v>117</v>
      </c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 t="s">
        <v>117</v>
      </c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>
        <f t="shared" si="7"/>
        <v>119700</v>
      </c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>
        <f t="shared" si="8"/>
        <v>0</v>
      </c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>
        <f t="shared" si="9"/>
        <v>0</v>
      </c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</row>
    <row r="104" spans="1:166" ht="22.5" customHeight="1">
      <c r="A104" s="71" t="s">
        <v>253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2"/>
      <c r="AK104" s="21" t="s">
        <v>33</v>
      </c>
      <c r="AL104" s="21"/>
      <c r="AM104" s="21"/>
      <c r="AN104" s="21"/>
      <c r="AO104" s="21"/>
      <c r="AP104" s="21"/>
      <c r="AQ104" s="21" t="s">
        <v>254</v>
      </c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19">
        <f t="shared" si="10"/>
        <v>119700</v>
      </c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>
        <f t="shared" si="6"/>
        <v>119700</v>
      </c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>
        <f t="shared" si="11"/>
        <v>119700</v>
      </c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 t="s">
        <v>117</v>
      </c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 t="s">
        <v>117</v>
      </c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>
        <f t="shared" si="7"/>
        <v>119700</v>
      </c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>
        <f t="shared" si="8"/>
        <v>0</v>
      </c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>
        <f t="shared" si="9"/>
        <v>0</v>
      </c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</row>
    <row r="105" spans="1:166" ht="38.25" customHeight="1">
      <c r="A105" s="71" t="s">
        <v>185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2"/>
      <c r="AK105" s="21" t="s">
        <v>33</v>
      </c>
      <c r="AL105" s="21"/>
      <c r="AM105" s="21"/>
      <c r="AN105" s="21"/>
      <c r="AO105" s="21"/>
      <c r="AP105" s="21"/>
      <c r="AQ105" s="21" t="s">
        <v>255</v>
      </c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19">
        <f t="shared" si="10"/>
        <v>119700</v>
      </c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>
        <f t="shared" si="6"/>
        <v>119700</v>
      </c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>
        <f t="shared" si="11"/>
        <v>119700</v>
      </c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 t="s">
        <v>117</v>
      </c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 t="s">
        <v>117</v>
      </c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>
        <f t="shared" si="7"/>
        <v>119700</v>
      </c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>
        <f t="shared" si="8"/>
        <v>0</v>
      </c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>
        <f t="shared" si="9"/>
        <v>0</v>
      </c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</row>
    <row r="106" spans="1:166" ht="78" customHeight="1">
      <c r="A106" s="71" t="s">
        <v>485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2"/>
      <c r="AK106" s="21" t="s">
        <v>33</v>
      </c>
      <c r="AL106" s="21"/>
      <c r="AM106" s="21"/>
      <c r="AN106" s="21"/>
      <c r="AO106" s="21"/>
      <c r="AP106" s="21"/>
      <c r="AQ106" s="21" t="s">
        <v>256</v>
      </c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19">
        <f t="shared" si="10"/>
        <v>119700</v>
      </c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>
        <f t="shared" si="6"/>
        <v>119700</v>
      </c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>
        <f t="shared" si="11"/>
        <v>119700</v>
      </c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 t="s">
        <v>117</v>
      </c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 t="s">
        <v>117</v>
      </c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>
        <f t="shared" si="7"/>
        <v>119700</v>
      </c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>
        <f t="shared" si="8"/>
        <v>0</v>
      </c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>
        <f t="shared" si="9"/>
        <v>0</v>
      </c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</row>
    <row r="107" spans="1:166" ht="58.5" customHeight="1">
      <c r="A107" s="77" t="s">
        <v>162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8"/>
      <c r="AK107" s="21" t="s">
        <v>33</v>
      </c>
      <c r="AL107" s="21"/>
      <c r="AM107" s="21"/>
      <c r="AN107" s="21"/>
      <c r="AO107" s="21"/>
      <c r="AP107" s="21"/>
      <c r="AQ107" s="21" t="s">
        <v>257</v>
      </c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19">
        <f t="shared" si="10"/>
        <v>119700</v>
      </c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>
        <f t="shared" si="6"/>
        <v>119700</v>
      </c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>
        <f t="shared" si="11"/>
        <v>119700</v>
      </c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 t="s">
        <v>117</v>
      </c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 t="s">
        <v>117</v>
      </c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>
        <f t="shared" si="7"/>
        <v>119700</v>
      </c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>
        <f t="shared" si="8"/>
        <v>0</v>
      </c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>
        <f t="shared" si="9"/>
        <v>0</v>
      </c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</row>
    <row r="108" spans="1:166" ht="33" customHeight="1">
      <c r="A108" s="77" t="s">
        <v>163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8"/>
      <c r="AK108" s="21" t="s">
        <v>33</v>
      </c>
      <c r="AL108" s="21"/>
      <c r="AM108" s="21"/>
      <c r="AN108" s="21"/>
      <c r="AO108" s="21"/>
      <c r="AP108" s="21"/>
      <c r="AQ108" s="21" t="s">
        <v>258</v>
      </c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19">
        <f>BC109+BC110</f>
        <v>119700</v>
      </c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>
        <f t="shared" si="6"/>
        <v>119700</v>
      </c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>
        <f t="shared" si="11"/>
        <v>119700</v>
      </c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 t="s">
        <v>117</v>
      </c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 t="s">
        <v>117</v>
      </c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>
        <f t="shared" si="7"/>
        <v>119700</v>
      </c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>
        <f t="shared" si="8"/>
        <v>0</v>
      </c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>
        <f t="shared" si="9"/>
        <v>0</v>
      </c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</row>
    <row r="109" spans="1:166" ht="26.25" customHeight="1">
      <c r="A109" s="77" t="s">
        <v>120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8"/>
      <c r="AK109" s="21" t="s">
        <v>33</v>
      </c>
      <c r="AL109" s="21"/>
      <c r="AM109" s="21"/>
      <c r="AN109" s="21"/>
      <c r="AO109" s="21"/>
      <c r="AP109" s="21"/>
      <c r="AQ109" s="21" t="s">
        <v>259</v>
      </c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19">
        <v>91935.48</v>
      </c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>
        <f t="shared" si="6"/>
        <v>91935.48</v>
      </c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>
        <f t="shared" si="11"/>
        <v>91935.48</v>
      </c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 t="s">
        <v>117</v>
      </c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 t="s">
        <v>117</v>
      </c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>
        <f t="shared" si="7"/>
        <v>91935.48</v>
      </c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>
        <f t="shared" si="8"/>
        <v>0</v>
      </c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>
        <f t="shared" si="9"/>
        <v>0</v>
      </c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</row>
    <row r="110" spans="1:166" ht="57.75" customHeight="1">
      <c r="A110" s="79" t="s">
        <v>122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80"/>
      <c r="AK110" s="21" t="s">
        <v>33</v>
      </c>
      <c r="AL110" s="21"/>
      <c r="AM110" s="21"/>
      <c r="AN110" s="21"/>
      <c r="AO110" s="21"/>
      <c r="AP110" s="21"/>
      <c r="AQ110" s="21" t="s">
        <v>260</v>
      </c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19">
        <v>27764.52</v>
      </c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>
        <f t="shared" si="6"/>
        <v>27764.52</v>
      </c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>
        <f>BU110</f>
        <v>27764.52</v>
      </c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 t="s">
        <v>117</v>
      </c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 t="s">
        <v>117</v>
      </c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>
        <f t="shared" si="7"/>
        <v>27764.52</v>
      </c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>
        <f t="shared" si="8"/>
        <v>0</v>
      </c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>
        <f t="shared" si="9"/>
        <v>0</v>
      </c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</row>
    <row r="111" spans="1:166" ht="23.25" customHeight="1">
      <c r="A111" s="71" t="s">
        <v>392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2"/>
      <c r="AK111" s="21" t="s">
        <v>33</v>
      </c>
      <c r="AL111" s="21"/>
      <c r="AM111" s="21"/>
      <c r="AN111" s="21"/>
      <c r="AO111" s="21"/>
      <c r="AP111" s="21"/>
      <c r="AQ111" s="21" t="s">
        <v>391</v>
      </c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19">
        <f aca="true" t="shared" si="12" ref="BC111:BC117">BC112</f>
        <v>33300</v>
      </c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>
        <f t="shared" si="6"/>
        <v>33300</v>
      </c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>
        <f aca="true" t="shared" si="13" ref="CH111:CH117">CH112</f>
        <v>17986.14</v>
      </c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 t="s">
        <v>117</v>
      </c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 t="s">
        <v>117</v>
      </c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>
        <f t="shared" si="7"/>
        <v>17986.14</v>
      </c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>
        <f t="shared" si="8"/>
        <v>15313.86</v>
      </c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>
        <f t="shared" si="9"/>
        <v>15313.86</v>
      </c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</row>
    <row r="112" spans="1:166" ht="45.75" customHeight="1">
      <c r="A112" s="71" t="s">
        <v>261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2"/>
      <c r="AK112" s="21" t="s">
        <v>33</v>
      </c>
      <c r="AL112" s="21"/>
      <c r="AM112" s="21"/>
      <c r="AN112" s="21"/>
      <c r="AO112" s="21"/>
      <c r="AP112" s="21"/>
      <c r="AQ112" s="21" t="s">
        <v>262</v>
      </c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19">
        <f t="shared" si="12"/>
        <v>33300</v>
      </c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>
        <f t="shared" si="6"/>
        <v>33300</v>
      </c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>
        <f t="shared" si="13"/>
        <v>17986.14</v>
      </c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 t="s">
        <v>117</v>
      </c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 t="s">
        <v>117</v>
      </c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>
        <f t="shared" si="7"/>
        <v>17986.14</v>
      </c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>
        <f t="shared" si="8"/>
        <v>15313.86</v>
      </c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>
        <f t="shared" si="9"/>
        <v>15313.86</v>
      </c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</row>
    <row r="113" spans="1:166" ht="45" customHeight="1">
      <c r="A113" s="71" t="s">
        <v>261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2"/>
      <c r="AK113" s="21" t="s">
        <v>33</v>
      </c>
      <c r="AL113" s="21"/>
      <c r="AM113" s="21"/>
      <c r="AN113" s="21"/>
      <c r="AO113" s="21"/>
      <c r="AP113" s="21"/>
      <c r="AQ113" s="21" t="s">
        <v>263</v>
      </c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19">
        <f>BC114</f>
        <v>33300</v>
      </c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>
        <f t="shared" si="6"/>
        <v>33300</v>
      </c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>
        <f t="shared" si="13"/>
        <v>17986.14</v>
      </c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 t="s">
        <v>117</v>
      </c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 t="s">
        <v>117</v>
      </c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>
        <f t="shared" si="7"/>
        <v>17986.14</v>
      </c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>
        <f t="shared" si="8"/>
        <v>15313.86</v>
      </c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>
        <f t="shared" si="9"/>
        <v>15313.86</v>
      </c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</row>
    <row r="114" spans="1:166" ht="24.75" customHeight="1">
      <c r="A114" s="71" t="s">
        <v>128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2"/>
      <c r="AK114" s="21" t="s">
        <v>33</v>
      </c>
      <c r="AL114" s="21"/>
      <c r="AM114" s="21"/>
      <c r="AN114" s="21"/>
      <c r="AO114" s="21"/>
      <c r="AP114" s="21"/>
      <c r="AQ114" s="21" t="s">
        <v>264</v>
      </c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19">
        <f t="shared" si="12"/>
        <v>33300</v>
      </c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>
        <f t="shared" si="6"/>
        <v>33300</v>
      </c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>
        <f t="shared" si="13"/>
        <v>17986.14</v>
      </c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 t="s">
        <v>117</v>
      </c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 t="s">
        <v>117</v>
      </c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>
        <f t="shared" si="7"/>
        <v>17986.14</v>
      </c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>
        <f t="shared" si="8"/>
        <v>15313.86</v>
      </c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>
        <f t="shared" si="9"/>
        <v>15313.86</v>
      </c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</row>
    <row r="115" spans="1:166" ht="104.25" customHeight="1">
      <c r="A115" s="71" t="s">
        <v>129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2"/>
      <c r="AK115" s="21" t="s">
        <v>33</v>
      </c>
      <c r="AL115" s="21"/>
      <c r="AM115" s="21"/>
      <c r="AN115" s="21"/>
      <c r="AO115" s="21"/>
      <c r="AP115" s="21"/>
      <c r="AQ115" s="21" t="s">
        <v>265</v>
      </c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19">
        <f t="shared" si="12"/>
        <v>33300</v>
      </c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>
        <f t="shared" si="6"/>
        <v>33300</v>
      </c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>
        <f t="shared" si="13"/>
        <v>17986.14</v>
      </c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 t="s">
        <v>117</v>
      </c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 t="s">
        <v>117</v>
      </c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>
        <f t="shared" si="7"/>
        <v>17986.14</v>
      </c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>
        <f t="shared" si="8"/>
        <v>15313.86</v>
      </c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>
        <f t="shared" si="9"/>
        <v>15313.86</v>
      </c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</row>
    <row r="116" spans="1:166" ht="34.5" customHeight="1">
      <c r="A116" s="77" t="s">
        <v>133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8"/>
      <c r="AK116" s="21" t="s">
        <v>33</v>
      </c>
      <c r="AL116" s="21"/>
      <c r="AM116" s="21"/>
      <c r="AN116" s="21"/>
      <c r="AO116" s="21"/>
      <c r="AP116" s="21"/>
      <c r="AQ116" s="21" t="s">
        <v>266</v>
      </c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19">
        <f t="shared" si="12"/>
        <v>33300</v>
      </c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>
        <f t="shared" si="6"/>
        <v>33300</v>
      </c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>
        <f t="shared" si="13"/>
        <v>17986.14</v>
      </c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 t="s">
        <v>117</v>
      </c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 t="s">
        <v>117</v>
      </c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>
        <f t="shared" si="7"/>
        <v>17986.14</v>
      </c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>
        <f t="shared" si="8"/>
        <v>15313.86</v>
      </c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>
        <f t="shared" si="9"/>
        <v>15313.86</v>
      </c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</row>
    <row r="117" spans="1:166" ht="36" customHeight="1">
      <c r="A117" s="77" t="s">
        <v>134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8"/>
      <c r="AK117" s="21" t="s">
        <v>33</v>
      </c>
      <c r="AL117" s="21"/>
      <c r="AM117" s="21"/>
      <c r="AN117" s="21"/>
      <c r="AO117" s="21"/>
      <c r="AP117" s="21"/>
      <c r="AQ117" s="21" t="s">
        <v>267</v>
      </c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19">
        <f t="shared" si="12"/>
        <v>33300</v>
      </c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>
        <f t="shared" si="6"/>
        <v>33300</v>
      </c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>
        <f t="shared" si="13"/>
        <v>17986.14</v>
      </c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 t="s">
        <v>117</v>
      </c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 t="s">
        <v>117</v>
      </c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>
        <f t="shared" si="7"/>
        <v>17986.14</v>
      </c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>
        <f t="shared" si="8"/>
        <v>15313.86</v>
      </c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>
        <f t="shared" si="9"/>
        <v>15313.86</v>
      </c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</row>
    <row r="118" spans="1:166" ht="15.75" customHeight="1">
      <c r="A118" s="77" t="s">
        <v>135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8"/>
      <c r="AK118" s="21" t="s">
        <v>33</v>
      </c>
      <c r="AL118" s="21"/>
      <c r="AM118" s="21"/>
      <c r="AN118" s="21"/>
      <c r="AO118" s="21"/>
      <c r="AP118" s="21"/>
      <c r="AQ118" s="21" t="s">
        <v>268</v>
      </c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19">
        <v>33300</v>
      </c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>
        <f t="shared" si="6"/>
        <v>33300</v>
      </c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>
        <v>17986.14</v>
      </c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 t="s">
        <v>117</v>
      </c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 t="s">
        <v>117</v>
      </c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>
        <f t="shared" si="7"/>
        <v>17986.14</v>
      </c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>
        <f t="shared" si="8"/>
        <v>15313.86</v>
      </c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>
        <f t="shared" si="9"/>
        <v>15313.86</v>
      </c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</row>
    <row r="119" spans="1:166" ht="15.75" customHeight="1">
      <c r="A119" s="75" t="s">
        <v>394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6"/>
      <c r="AK119" s="21" t="s">
        <v>33</v>
      </c>
      <c r="AL119" s="21"/>
      <c r="AM119" s="21"/>
      <c r="AN119" s="21"/>
      <c r="AO119" s="21"/>
      <c r="AP119" s="21"/>
      <c r="AQ119" s="21" t="s">
        <v>393</v>
      </c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19">
        <f>BC120+BC132</f>
        <v>195900</v>
      </c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>
        <f t="shared" si="6"/>
        <v>195900</v>
      </c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>
        <f>CH120+CH132</f>
        <v>77146.28</v>
      </c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 t="s">
        <v>117</v>
      </c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 t="s">
        <v>117</v>
      </c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>
        <f t="shared" si="7"/>
        <v>77146.28</v>
      </c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>
        <f t="shared" si="8"/>
        <v>118753.72</v>
      </c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>
        <f t="shared" si="9"/>
        <v>118753.72</v>
      </c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</row>
    <row r="120" spans="1:166" ht="15.75" customHeight="1">
      <c r="A120" s="75" t="s">
        <v>269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6"/>
      <c r="AK120" s="21" t="s">
        <v>33</v>
      </c>
      <c r="AL120" s="21"/>
      <c r="AM120" s="21"/>
      <c r="AN120" s="21"/>
      <c r="AO120" s="21"/>
      <c r="AP120" s="21"/>
      <c r="AQ120" s="21" t="s">
        <v>270</v>
      </c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19">
        <f aca="true" t="shared" si="14" ref="BC120:BC130">BC121</f>
        <v>145900</v>
      </c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>
        <f t="shared" si="6"/>
        <v>145900</v>
      </c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>
        <f>CH121</f>
        <v>65780</v>
      </c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 t="s">
        <v>117</v>
      </c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 t="s">
        <v>117</v>
      </c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>
        <f t="shared" si="7"/>
        <v>65780</v>
      </c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>
        <f t="shared" si="8"/>
        <v>80120</v>
      </c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>
        <f t="shared" si="9"/>
        <v>80120</v>
      </c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</row>
    <row r="121" spans="1:166" ht="15.75" customHeight="1">
      <c r="A121" s="75" t="s">
        <v>269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6"/>
      <c r="AK121" s="21" t="s">
        <v>33</v>
      </c>
      <c r="AL121" s="21"/>
      <c r="AM121" s="21"/>
      <c r="AN121" s="21"/>
      <c r="AO121" s="21"/>
      <c r="AP121" s="21"/>
      <c r="AQ121" s="21" t="s">
        <v>271</v>
      </c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19">
        <f>BC122+BC127</f>
        <v>145900</v>
      </c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>
        <f t="shared" si="6"/>
        <v>145900</v>
      </c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>
        <f>CH122+CH127</f>
        <v>65780</v>
      </c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 t="s">
        <v>117</v>
      </c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 t="s">
        <v>117</v>
      </c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>
        <f t="shared" si="7"/>
        <v>65780</v>
      </c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>
        <f t="shared" si="8"/>
        <v>80120</v>
      </c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>
        <f t="shared" si="9"/>
        <v>80120</v>
      </c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</row>
    <row r="122" spans="1:166" ht="34.5" customHeight="1">
      <c r="A122" s="71" t="s">
        <v>273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2"/>
      <c r="AK122" s="21" t="s">
        <v>33</v>
      </c>
      <c r="AL122" s="21"/>
      <c r="AM122" s="21"/>
      <c r="AN122" s="21"/>
      <c r="AO122" s="21"/>
      <c r="AP122" s="21"/>
      <c r="AQ122" s="21" t="s">
        <v>272</v>
      </c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19">
        <f t="shared" si="14"/>
        <v>123800</v>
      </c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>
        <f t="shared" si="6"/>
        <v>123800</v>
      </c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>
        <f>CH123</f>
        <v>43680</v>
      </c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 t="s">
        <v>117</v>
      </c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 t="s">
        <v>117</v>
      </c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>
        <f t="shared" si="7"/>
        <v>43680</v>
      </c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>
        <f t="shared" si="8"/>
        <v>80120</v>
      </c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>
        <f t="shared" si="9"/>
        <v>80120</v>
      </c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</row>
    <row r="123" spans="1:166" ht="104.25" customHeight="1">
      <c r="A123" s="71" t="s">
        <v>274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2"/>
      <c r="AK123" s="21" t="s">
        <v>33</v>
      </c>
      <c r="AL123" s="21"/>
      <c r="AM123" s="21"/>
      <c r="AN123" s="21"/>
      <c r="AO123" s="21"/>
      <c r="AP123" s="21"/>
      <c r="AQ123" s="21" t="s">
        <v>454</v>
      </c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19">
        <f t="shared" si="14"/>
        <v>123800</v>
      </c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>
        <f t="shared" si="6"/>
        <v>123800</v>
      </c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>
        <f>CH124</f>
        <v>43680</v>
      </c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 t="s">
        <v>117</v>
      </c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 t="s">
        <v>117</v>
      </c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>
        <f t="shared" si="7"/>
        <v>43680</v>
      </c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>
        <f t="shared" si="8"/>
        <v>80120</v>
      </c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>
        <f t="shared" si="9"/>
        <v>80120</v>
      </c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</row>
    <row r="124" spans="1:166" ht="36.75" customHeight="1">
      <c r="A124" s="77" t="s">
        <v>133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8"/>
      <c r="AK124" s="21" t="s">
        <v>33</v>
      </c>
      <c r="AL124" s="21"/>
      <c r="AM124" s="21"/>
      <c r="AN124" s="21"/>
      <c r="AO124" s="21"/>
      <c r="AP124" s="21"/>
      <c r="AQ124" s="21" t="s">
        <v>455</v>
      </c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19">
        <f t="shared" si="14"/>
        <v>123800</v>
      </c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>
        <f t="shared" si="6"/>
        <v>123800</v>
      </c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>
        <f>CH125</f>
        <v>43680</v>
      </c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 t="s">
        <v>117</v>
      </c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 t="s">
        <v>117</v>
      </c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>
        <f t="shared" si="7"/>
        <v>43680</v>
      </c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>
        <f t="shared" si="8"/>
        <v>80120</v>
      </c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>
        <f t="shared" si="9"/>
        <v>80120</v>
      </c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</row>
    <row r="125" spans="1:166" ht="36" customHeight="1">
      <c r="A125" s="77" t="s">
        <v>134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8"/>
      <c r="AK125" s="21" t="s">
        <v>33</v>
      </c>
      <c r="AL125" s="21"/>
      <c r="AM125" s="21"/>
      <c r="AN125" s="21"/>
      <c r="AO125" s="21"/>
      <c r="AP125" s="21"/>
      <c r="AQ125" s="21" t="s">
        <v>456</v>
      </c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19">
        <f t="shared" si="14"/>
        <v>123800</v>
      </c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>
        <f t="shared" si="6"/>
        <v>123800</v>
      </c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>
        <f>CH126</f>
        <v>43680</v>
      </c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 t="s">
        <v>117</v>
      </c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 t="s">
        <v>117</v>
      </c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>
        <f t="shared" si="7"/>
        <v>43680</v>
      </c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>
        <f t="shared" si="8"/>
        <v>80120</v>
      </c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>
        <f t="shared" si="9"/>
        <v>80120</v>
      </c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</row>
    <row r="126" spans="1:166" ht="15.75" customHeight="1">
      <c r="A126" s="77" t="s">
        <v>135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8"/>
      <c r="AK126" s="21" t="s">
        <v>33</v>
      </c>
      <c r="AL126" s="21"/>
      <c r="AM126" s="21"/>
      <c r="AN126" s="21"/>
      <c r="AO126" s="21"/>
      <c r="AP126" s="21"/>
      <c r="AQ126" s="21" t="s">
        <v>457</v>
      </c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19">
        <v>123800</v>
      </c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>
        <f t="shared" si="6"/>
        <v>123800</v>
      </c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>
        <v>43680</v>
      </c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 t="s">
        <v>117</v>
      </c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 t="s">
        <v>117</v>
      </c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>
        <f t="shared" si="7"/>
        <v>43680</v>
      </c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>
        <f t="shared" si="8"/>
        <v>80120</v>
      </c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>
        <f t="shared" si="9"/>
        <v>80120</v>
      </c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</row>
    <row r="127" spans="1:166" ht="46.5" customHeight="1">
      <c r="A127" s="71" t="s">
        <v>463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2"/>
      <c r="AK127" s="21" t="s">
        <v>33</v>
      </c>
      <c r="AL127" s="21"/>
      <c r="AM127" s="21"/>
      <c r="AN127" s="21"/>
      <c r="AO127" s="21"/>
      <c r="AP127" s="21"/>
      <c r="AQ127" s="21" t="s">
        <v>458</v>
      </c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19">
        <f t="shared" si="14"/>
        <v>22100</v>
      </c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>
        <f>BC127</f>
        <v>22100</v>
      </c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>
        <f>CH128</f>
        <v>22100</v>
      </c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 t="s">
        <v>117</v>
      </c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 t="s">
        <v>117</v>
      </c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>
        <f>CH127</f>
        <v>22100</v>
      </c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>
        <f>BC127-DX127</f>
        <v>0</v>
      </c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>
        <f>BU127-DX127</f>
        <v>0</v>
      </c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</row>
    <row r="128" spans="1:166" ht="126.75" customHeight="1">
      <c r="A128" s="71" t="s">
        <v>464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2"/>
      <c r="AK128" s="21" t="s">
        <v>33</v>
      </c>
      <c r="AL128" s="21"/>
      <c r="AM128" s="21"/>
      <c r="AN128" s="21"/>
      <c r="AO128" s="21"/>
      <c r="AP128" s="21"/>
      <c r="AQ128" s="21" t="s">
        <v>459</v>
      </c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19">
        <f t="shared" si="14"/>
        <v>22100</v>
      </c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>
        <f>BC128</f>
        <v>22100</v>
      </c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>
        <f>CH129</f>
        <v>22100</v>
      </c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 t="s">
        <v>117</v>
      </c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 t="s">
        <v>117</v>
      </c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>
        <f>CH128</f>
        <v>22100</v>
      </c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>
        <f>BC128-DX128</f>
        <v>0</v>
      </c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>
        <f>BU128-DX128</f>
        <v>0</v>
      </c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</row>
    <row r="129" spans="1:166" ht="36" customHeight="1">
      <c r="A129" s="77" t="s">
        <v>133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8"/>
      <c r="AK129" s="21" t="s">
        <v>33</v>
      </c>
      <c r="AL129" s="21"/>
      <c r="AM129" s="21"/>
      <c r="AN129" s="21"/>
      <c r="AO129" s="21"/>
      <c r="AP129" s="21"/>
      <c r="AQ129" s="21" t="s">
        <v>460</v>
      </c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19">
        <f t="shared" si="14"/>
        <v>22100</v>
      </c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>
        <f>BC129</f>
        <v>22100</v>
      </c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>
        <f>CH130</f>
        <v>22100</v>
      </c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 t="s">
        <v>117</v>
      </c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 t="s">
        <v>117</v>
      </c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>
        <f>CH129</f>
        <v>22100</v>
      </c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>
        <f>BC129-DX129</f>
        <v>0</v>
      </c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>
        <f>BU129-DX129</f>
        <v>0</v>
      </c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</row>
    <row r="130" spans="1:166" ht="36.75" customHeight="1">
      <c r="A130" s="77" t="s">
        <v>134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8"/>
      <c r="AK130" s="21" t="s">
        <v>33</v>
      </c>
      <c r="AL130" s="21"/>
      <c r="AM130" s="21"/>
      <c r="AN130" s="21"/>
      <c r="AO130" s="21"/>
      <c r="AP130" s="21"/>
      <c r="AQ130" s="21" t="s">
        <v>461</v>
      </c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19">
        <f t="shared" si="14"/>
        <v>22100</v>
      </c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>
        <f>BC130</f>
        <v>22100</v>
      </c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>
        <f>CH131</f>
        <v>22100</v>
      </c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 t="s">
        <v>117</v>
      </c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 t="s">
        <v>117</v>
      </c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>
        <f>CH130</f>
        <v>22100</v>
      </c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>
        <f>BC130-DX130</f>
        <v>0</v>
      </c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>
        <f>BU130-DX130</f>
        <v>0</v>
      </c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</row>
    <row r="131" spans="1:166" ht="15.75" customHeight="1">
      <c r="A131" s="77" t="s">
        <v>135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8"/>
      <c r="AK131" s="21" t="s">
        <v>33</v>
      </c>
      <c r="AL131" s="21"/>
      <c r="AM131" s="21"/>
      <c r="AN131" s="21"/>
      <c r="AO131" s="21"/>
      <c r="AP131" s="21"/>
      <c r="AQ131" s="21" t="s">
        <v>462</v>
      </c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19">
        <v>22100</v>
      </c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>
        <f>BC131</f>
        <v>22100</v>
      </c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>
        <v>22100</v>
      </c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 t="s">
        <v>117</v>
      </c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 t="s">
        <v>117</v>
      </c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>
        <f>CH131</f>
        <v>22100</v>
      </c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>
        <f>BC131-DX131</f>
        <v>0</v>
      </c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>
        <f>BU131-DX131</f>
        <v>0</v>
      </c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</row>
    <row r="132" spans="1:166" ht="21" customHeight="1">
      <c r="A132" s="71" t="s">
        <v>276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2"/>
      <c r="AK132" s="21" t="s">
        <v>33</v>
      </c>
      <c r="AL132" s="21"/>
      <c r="AM132" s="21"/>
      <c r="AN132" s="21"/>
      <c r="AO132" s="21"/>
      <c r="AP132" s="21"/>
      <c r="AQ132" s="21" t="s">
        <v>275</v>
      </c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19">
        <f aca="true" t="shared" si="15" ref="BC132:BC137">BC133</f>
        <v>50000</v>
      </c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>
        <f t="shared" si="6"/>
        <v>50000</v>
      </c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>
        <f aca="true" t="shared" si="16" ref="CH132:CH137">CH133</f>
        <v>11366.28</v>
      </c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 t="s">
        <v>117</v>
      </c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 t="s">
        <v>117</v>
      </c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>
        <f t="shared" si="7"/>
        <v>11366.28</v>
      </c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>
        <f t="shared" si="8"/>
        <v>38633.72</v>
      </c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>
        <f t="shared" si="9"/>
        <v>38633.72</v>
      </c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</row>
    <row r="133" spans="1:166" ht="23.25" customHeight="1">
      <c r="A133" s="71" t="s">
        <v>276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2"/>
      <c r="AK133" s="21" t="s">
        <v>33</v>
      </c>
      <c r="AL133" s="21"/>
      <c r="AM133" s="21"/>
      <c r="AN133" s="21"/>
      <c r="AO133" s="21"/>
      <c r="AP133" s="21"/>
      <c r="AQ133" s="21" t="s">
        <v>277</v>
      </c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19">
        <f t="shared" si="15"/>
        <v>50000</v>
      </c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>
        <f t="shared" si="6"/>
        <v>50000</v>
      </c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>
        <f t="shared" si="16"/>
        <v>11366.28</v>
      </c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 t="s">
        <v>117</v>
      </c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 t="s">
        <v>117</v>
      </c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>
        <f t="shared" si="7"/>
        <v>11366.28</v>
      </c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>
        <f t="shared" si="8"/>
        <v>38633.72</v>
      </c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>
        <f t="shared" si="9"/>
        <v>38633.72</v>
      </c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</row>
    <row r="134" spans="1:166" ht="36.75" customHeight="1">
      <c r="A134" s="71" t="s">
        <v>230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2"/>
      <c r="AK134" s="21" t="s">
        <v>33</v>
      </c>
      <c r="AL134" s="21"/>
      <c r="AM134" s="21"/>
      <c r="AN134" s="21"/>
      <c r="AO134" s="21"/>
      <c r="AP134" s="21"/>
      <c r="AQ134" s="21" t="s">
        <v>278</v>
      </c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19">
        <f t="shared" si="15"/>
        <v>50000</v>
      </c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>
        <f aca="true" t="shared" si="17" ref="BU134:BU197">BC134</f>
        <v>50000</v>
      </c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>
        <f t="shared" si="16"/>
        <v>11366.28</v>
      </c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 t="s">
        <v>117</v>
      </c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 t="s">
        <v>117</v>
      </c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>
        <f aca="true" t="shared" si="18" ref="DX134:DX197">CH134</f>
        <v>11366.28</v>
      </c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>
        <f aca="true" t="shared" si="19" ref="EK134:EK197">BC134-DX134</f>
        <v>38633.72</v>
      </c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>
        <f aca="true" t="shared" si="20" ref="EX134:EX197">BU134-DX134</f>
        <v>38633.72</v>
      </c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</row>
    <row r="135" spans="1:166" ht="136.5" customHeight="1">
      <c r="A135" s="71" t="s">
        <v>280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2"/>
      <c r="AK135" s="21" t="s">
        <v>33</v>
      </c>
      <c r="AL135" s="21"/>
      <c r="AM135" s="21"/>
      <c r="AN135" s="21"/>
      <c r="AO135" s="21"/>
      <c r="AP135" s="21"/>
      <c r="AQ135" s="21" t="s">
        <v>279</v>
      </c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19">
        <f t="shared" si="15"/>
        <v>50000</v>
      </c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>
        <f t="shared" si="17"/>
        <v>50000</v>
      </c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>
        <f t="shared" si="16"/>
        <v>11366.28</v>
      </c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 t="s">
        <v>117</v>
      </c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 t="s">
        <v>117</v>
      </c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>
        <f t="shared" si="18"/>
        <v>11366.28</v>
      </c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>
        <f t="shared" si="19"/>
        <v>38633.72</v>
      </c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>
        <f t="shared" si="20"/>
        <v>38633.72</v>
      </c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</row>
    <row r="136" spans="1:166" ht="34.5" customHeight="1">
      <c r="A136" s="77" t="s">
        <v>133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8"/>
      <c r="AK136" s="21" t="s">
        <v>33</v>
      </c>
      <c r="AL136" s="21"/>
      <c r="AM136" s="21"/>
      <c r="AN136" s="21"/>
      <c r="AO136" s="21"/>
      <c r="AP136" s="21"/>
      <c r="AQ136" s="21" t="s">
        <v>405</v>
      </c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19">
        <f t="shared" si="15"/>
        <v>50000</v>
      </c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>
        <f t="shared" si="17"/>
        <v>50000</v>
      </c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>
        <f t="shared" si="16"/>
        <v>11366.28</v>
      </c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 t="s">
        <v>117</v>
      </c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 t="s">
        <v>117</v>
      </c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>
        <f t="shared" si="18"/>
        <v>11366.28</v>
      </c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>
        <f t="shared" si="19"/>
        <v>38633.72</v>
      </c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>
        <f t="shared" si="20"/>
        <v>38633.72</v>
      </c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</row>
    <row r="137" spans="1:166" ht="39" customHeight="1">
      <c r="A137" s="77" t="s">
        <v>134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8"/>
      <c r="AK137" s="21" t="s">
        <v>33</v>
      </c>
      <c r="AL137" s="21"/>
      <c r="AM137" s="21"/>
      <c r="AN137" s="21"/>
      <c r="AO137" s="21"/>
      <c r="AP137" s="21"/>
      <c r="AQ137" s="21" t="s">
        <v>406</v>
      </c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19">
        <f t="shared" si="15"/>
        <v>50000</v>
      </c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>
        <f t="shared" si="17"/>
        <v>50000</v>
      </c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>
        <f t="shared" si="16"/>
        <v>11366.28</v>
      </c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 t="s">
        <v>117</v>
      </c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 t="s">
        <v>117</v>
      </c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>
        <f t="shared" si="18"/>
        <v>11366.28</v>
      </c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>
        <f t="shared" si="19"/>
        <v>38633.72</v>
      </c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>
        <f t="shared" si="20"/>
        <v>38633.72</v>
      </c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</row>
    <row r="138" spans="1:166" ht="15.75" customHeight="1">
      <c r="A138" s="77" t="s">
        <v>135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8"/>
      <c r="AK138" s="21" t="s">
        <v>33</v>
      </c>
      <c r="AL138" s="21"/>
      <c r="AM138" s="21"/>
      <c r="AN138" s="21"/>
      <c r="AO138" s="21"/>
      <c r="AP138" s="21"/>
      <c r="AQ138" s="21" t="s">
        <v>407</v>
      </c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19">
        <v>50000</v>
      </c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>
        <f t="shared" si="17"/>
        <v>50000</v>
      </c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>
        <v>11366.28</v>
      </c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 t="s">
        <v>117</v>
      </c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 t="s">
        <v>117</v>
      </c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>
        <f t="shared" si="18"/>
        <v>11366.28</v>
      </c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>
        <f t="shared" si="19"/>
        <v>38633.72</v>
      </c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>
        <f t="shared" si="20"/>
        <v>38633.72</v>
      </c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</row>
    <row r="139" spans="1:166" ht="15.75" customHeight="1">
      <c r="A139" s="75" t="s">
        <v>396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6"/>
      <c r="AK139" s="21" t="s">
        <v>33</v>
      </c>
      <c r="AL139" s="21"/>
      <c r="AM139" s="21"/>
      <c r="AN139" s="21"/>
      <c r="AO139" s="21"/>
      <c r="AP139" s="21"/>
      <c r="AQ139" s="21" t="s">
        <v>395</v>
      </c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19">
        <f>BC140</f>
        <v>1087932.53</v>
      </c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>
        <f t="shared" si="17"/>
        <v>1087932.53</v>
      </c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>
        <f>CH140</f>
        <v>409240.78</v>
      </c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 t="s">
        <v>117</v>
      </c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 t="s">
        <v>117</v>
      </c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>
        <f t="shared" si="18"/>
        <v>409240.78</v>
      </c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>
        <f t="shared" si="19"/>
        <v>678691.75</v>
      </c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>
        <f t="shared" si="20"/>
        <v>678691.75</v>
      </c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</row>
    <row r="140" spans="1:166" ht="15.75" customHeight="1">
      <c r="A140" s="75" t="s">
        <v>282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6"/>
      <c r="AK140" s="21" t="s">
        <v>33</v>
      </c>
      <c r="AL140" s="21"/>
      <c r="AM140" s="21"/>
      <c r="AN140" s="21"/>
      <c r="AO140" s="21"/>
      <c r="AP140" s="21"/>
      <c r="AQ140" s="21" t="s">
        <v>281</v>
      </c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19">
        <f>BC141+BC151+BC167+BC182</f>
        <v>1087932.53</v>
      </c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>
        <f t="shared" si="17"/>
        <v>1087932.53</v>
      </c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>
        <f>CH141+CH151+CH167+CH182</f>
        <v>409240.78</v>
      </c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 t="s">
        <v>117</v>
      </c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 t="s">
        <v>117</v>
      </c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>
        <f t="shared" si="18"/>
        <v>409240.78</v>
      </c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>
        <f t="shared" si="19"/>
        <v>678691.75</v>
      </c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>
        <f t="shared" si="20"/>
        <v>678691.75</v>
      </c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</row>
    <row r="141" spans="1:166" ht="15.75" customHeight="1">
      <c r="A141" s="75" t="s">
        <v>282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6"/>
      <c r="AK141" s="21" t="s">
        <v>33</v>
      </c>
      <c r="AL141" s="21"/>
      <c r="AM141" s="21"/>
      <c r="AN141" s="21"/>
      <c r="AO141" s="21"/>
      <c r="AP141" s="21"/>
      <c r="AQ141" s="21" t="s">
        <v>283</v>
      </c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19">
        <f>BC142</f>
        <v>160000</v>
      </c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>
        <f t="shared" si="17"/>
        <v>160000</v>
      </c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>
        <f>CH142</f>
        <v>94588.20000000001</v>
      </c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 t="s">
        <v>117</v>
      </c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 t="s">
        <v>117</v>
      </c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>
        <f t="shared" si="18"/>
        <v>94588.20000000001</v>
      </c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>
        <f t="shared" si="19"/>
        <v>65411.79999999999</v>
      </c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>
        <f t="shared" si="20"/>
        <v>65411.79999999999</v>
      </c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</row>
    <row r="142" spans="1:166" ht="36" customHeight="1">
      <c r="A142" s="71" t="s">
        <v>285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2"/>
      <c r="AK142" s="21" t="s">
        <v>33</v>
      </c>
      <c r="AL142" s="21"/>
      <c r="AM142" s="21"/>
      <c r="AN142" s="21"/>
      <c r="AO142" s="21"/>
      <c r="AP142" s="21"/>
      <c r="AQ142" s="21" t="s">
        <v>284</v>
      </c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19">
        <f>BC143+BC147</f>
        <v>160000</v>
      </c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>
        <f t="shared" si="17"/>
        <v>160000</v>
      </c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>
        <f>CH143+CH147</f>
        <v>94588.20000000001</v>
      </c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 t="s">
        <v>117</v>
      </c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 t="s">
        <v>117</v>
      </c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>
        <f t="shared" si="18"/>
        <v>94588.20000000001</v>
      </c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>
        <f t="shared" si="19"/>
        <v>65411.79999999999</v>
      </c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>
        <f t="shared" si="20"/>
        <v>65411.79999999999</v>
      </c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</row>
    <row r="143" spans="1:166" ht="102" customHeight="1">
      <c r="A143" s="71" t="s">
        <v>287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2"/>
      <c r="AK143" s="21" t="s">
        <v>33</v>
      </c>
      <c r="AL143" s="21"/>
      <c r="AM143" s="21"/>
      <c r="AN143" s="21"/>
      <c r="AO143" s="21"/>
      <c r="AP143" s="21"/>
      <c r="AQ143" s="21" t="s">
        <v>286</v>
      </c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19">
        <f>BC144</f>
        <v>150000</v>
      </c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>
        <f t="shared" si="17"/>
        <v>150000</v>
      </c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>
        <f>CH144</f>
        <v>84588.32</v>
      </c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 t="s">
        <v>117</v>
      </c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 t="s">
        <v>117</v>
      </c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>
        <f t="shared" si="18"/>
        <v>84588.32</v>
      </c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>
        <f t="shared" si="19"/>
        <v>65411.67999999999</v>
      </c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>
        <f t="shared" si="20"/>
        <v>65411.67999999999</v>
      </c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</row>
    <row r="144" spans="1:166" ht="37.5" customHeight="1">
      <c r="A144" s="77" t="s">
        <v>133</v>
      </c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8"/>
      <c r="AK144" s="21" t="s">
        <v>33</v>
      </c>
      <c r="AL144" s="21"/>
      <c r="AM144" s="21"/>
      <c r="AN144" s="21"/>
      <c r="AO144" s="21"/>
      <c r="AP144" s="21"/>
      <c r="AQ144" s="21" t="s">
        <v>288</v>
      </c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19">
        <f>BC145</f>
        <v>150000</v>
      </c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>
        <f t="shared" si="17"/>
        <v>150000</v>
      </c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>
        <f>CH145</f>
        <v>84588.32</v>
      </c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 t="s">
        <v>117</v>
      </c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 t="s">
        <v>117</v>
      </c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>
        <f t="shared" si="18"/>
        <v>84588.32</v>
      </c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>
        <f t="shared" si="19"/>
        <v>65411.67999999999</v>
      </c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>
        <f t="shared" si="20"/>
        <v>65411.67999999999</v>
      </c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</row>
    <row r="145" spans="1:166" ht="34.5" customHeight="1">
      <c r="A145" s="77" t="s">
        <v>134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8"/>
      <c r="AK145" s="21" t="s">
        <v>33</v>
      </c>
      <c r="AL145" s="21"/>
      <c r="AM145" s="21"/>
      <c r="AN145" s="21"/>
      <c r="AO145" s="21"/>
      <c r="AP145" s="21"/>
      <c r="AQ145" s="21" t="s">
        <v>289</v>
      </c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19">
        <f>BC146</f>
        <v>150000</v>
      </c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>
        <f t="shared" si="17"/>
        <v>150000</v>
      </c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>
        <f>CH146</f>
        <v>84588.32</v>
      </c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 t="s">
        <v>117</v>
      </c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 t="s">
        <v>117</v>
      </c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>
        <f t="shared" si="18"/>
        <v>84588.32</v>
      </c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>
        <f t="shared" si="19"/>
        <v>65411.67999999999</v>
      </c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>
        <f t="shared" si="20"/>
        <v>65411.67999999999</v>
      </c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</row>
    <row r="146" spans="1:166" ht="15.75" customHeight="1">
      <c r="A146" s="77" t="s">
        <v>135</v>
      </c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8"/>
      <c r="AK146" s="21" t="s">
        <v>33</v>
      </c>
      <c r="AL146" s="21"/>
      <c r="AM146" s="21"/>
      <c r="AN146" s="21"/>
      <c r="AO146" s="21"/>
      <c r="AP146" s="21"/>
      <c r="AQ146" s="21" t="s">
        <v>290</v>
      </c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19">
        <v>150000</v>
      </c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>
        <f t="shared" si="17"/>
        <v>150000</v>
      </c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>
        <v>84588.32</v>
      </c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 t="s">
        <v>117</v>
      </c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 t="s">
        <v>117</v>
      </c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>
        <f t="shared" si="18"/>
        <v>84588.32</v>
      </c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>
        <f t="shared" si="19"/>
        <v>65411.67999999999</v>
      </c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>
        <f t="shared" si="20"/>
        <v>65411.67999999999</v>
      </c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</row>
    <row r="147" spans="1:166" ht="88.5" customHeight="1">
      <c r="A147" s="71" t="s">
        <v>295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2"/>
      <c r="AK147" s="21" t="s">
        <v>33</v>
      </c>
      <c r="AL147" s="21"/>
      <c r="AM147" s="21"/>
      <c r="AN147" s="21"/>
      <c r="AO147" s="21"/>
      <c r="AP147" s="21"/>
      <c r="AQ147" s="21" t="s">
        <v>291</v>
      </c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19">
        <f>BC148</f>
        <v>10000</v>
      </c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>
        <f t="shared" si="17"/>
        <v>10000</v>
      </c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>
        <f>CH148</f>
        <v>9999.88</v>
      </c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 t="s">
        <v>117</v>
      </c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 t="s">
        <v>117</v>
      </c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>
        <f t="shared" si="18"/>
        <v>9999.88</v>
      </c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>
        <f t="shared" si="19"/>
        <v>0.12000000000080036</v>
      </c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>
        <f t="shared" si="20"/>
        <v>0.12000000000080036</v>
      </c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</row>
    <row r="148" spans="1:166" ht="37.5" customHeight="1">
      <c r="A148" s="77" t="s">
        <v>133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8"/>
      <c r="AK148" s="21" t="s">
        <v>33</v>
      </c>
      <c r="AL148" s="21"/>
      <c r="AM148" s="21"/>
      <c r="AN148" s="21"/>
      <c r="AO148" s="21"/>
      <c r="AP148" s="21"/>
      <c r="AQ148" s="21" t="s">
        <v>292</v>
      </c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19">
        <f>BC149</f>
        <v>10000</v>
      </c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>
        <f t="shared" si="17"/>
        <v>10000</v>
      </c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>
        <f>CH149</f>
        <v>9999.88</v>
      </c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 t="s">
        <v>117</v>
      </c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 t="s">
        <v>117</v>
      </c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>
        <f t="shared" si="18"/>
        <v>9999.88</v>
      </c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>
        <f t="shared" si="19"/>
        <v>0.12000000000080036</v>
      </c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>
        <f t="shared" si="20"/>
        <v>0.12000000000080036</v>
      </c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</row>
    <row r="149" spans="1:166" ht="34.5" customHeight="1">
      <c r="A149" s="77" t="s">
        <v>134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8"/>
      <c r="AK149" s="21" t="s">
        <v>33</v>
      </c>
      <c r="AL149" s="21"/>
      <c r="AM149" s="21"/>
      <c r="AN149" s="21"/>
      <c r="AO149" s="21"/>
      <c r="AP149" s="21"/>
      <c r="AQ149" s="21" t="s">
        <v>293</v>
      </c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19">
        <f>BC150</f>
        <v>10000</v>
      </c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>
        <f t="shared" si="17"/>
        <v>10000</v>
      </c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>
        <f>CH150</f>
        <v>9999.88</v>
      </c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 t="s">
        <v>117</v>
      </c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 t="s">
        <v>117</v>
      </c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>
        <f t="shared" si="18"/>
        <v>9999.88</v>
      </c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>
        <f t="shared" si="19"/>
        <v>0.12000000000080036</v>
      </c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>
        <f t="shared" si="20"/>
        <v>0.12000000000080036</v>
      </c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</row>
    <row r="150" spans="1:166" ht="15.75" customHeight="1">
      <c r="A150" s="77" t="s">
        <v>135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8"/>
      <c r="AK150" s="21" t="s">
        <v>33</v>
      </c>
      <c r="AL150" s="21"/>
      <c r="AM150" s="21"/>
      <c r="AN150" s="21"/>
      <c r="AO150" s="21"/>
      <c r="AP150" s="21"/>
      <c r="AQ150" s="21" t="s">
        <v>294</v>
      </c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19">
        <v>10000</v>
      </c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>
        <f t="shared" si="17"/>
        <v>10000</v>
      </c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>
        <v>9999.88</v>
      </c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 t="s">
        <v>117</v>
      </c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 t="s">
        <v>117</v>
      </c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>
        <f t="shared" si="18"/>
        <v>9999.88</v>
      </c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>
        <f t="shared" si="19"/>
        <v>0.12000000000080036</v>
      </c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>
        <f t="shared" si="20"/>
        <v>0.12000000000080036</v>
      </c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</row>
    <row r="151" spans="1:166" ht="15.75" customHeight="1">
      <c r="A151" s="75" t="s">
        <v>282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6"/>
      <c r="AK151" s="21" t="s">
        <v>33</v>
      </c>
      <c r="AL151" s="21"/>
      <c r="AM151" s="21"/>
      <c r="AN151" s="21"/>
      <c r="AO151" s="21"/>
      <c r="AP151" s="21"/>
      <c r="AQ151" s="21" t="s">
        <v>296</v>
      </c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19">
        <f>BC152+BC158</f>
        <v>816932.53</v>
      </c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>
        <f t="shared" si="17"/>
        <v>816932.53</v>
      </c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>
        <f>CH152+CH158</f>
        <v>234014.08000000002</v>
      </c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 t="s">
        <v>117</v>
      </c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 t="s">
        <v>117</v>
      </c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>
        <f t="shared" si="18"/>
        <v>234014.08000000002</v>
      </c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>
        <f t="shared" si="19"/>
        <v>582918.45</v>
      </c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>
        <f t="shared" si="20"/>
        <v>582918.45</v>
      </c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</row>
    <row r="152" spans="1:166" ht="46.5" customHeight="1">
      <c r="A152" s="71" t="s">
        <v>298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2"/>
      <c r="AK152" s="21" t="s">
        <v>33</v>
      </c>
      <c r="AL152" s="21"/>
      <c r="AM152" s="21"/>
      <c r="AN152" s="21"/>
      <c r="AO152" s="21"/>
      <c r="AP152" s="21"/>
      <c r="AQ152" s="21" t="s">
        <v>297</v>
      </c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19">
        <f>BC153</f>
        <v>198000</v>
      </c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>
        <f t="shared" si="17"/>
        <v>198000</v>
      </c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>
        <f>CH153</f>
        <v>130639.04000000001</v>
      </c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 t="s">
        <v>117</v>
      </c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 t="s">
        <v>117</v>
      </c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>
        <f t="shared" si="18"/>
        <v>130639.04000000001</v>
      </c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>
        <f t="shared" si="19"/>
        <v>67360.95999999999</v>
      </c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>
        <f t="shared" si="20"/>
        <v>67360.95999999999</v>
      </c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</row>
    <row r="153" spans="1:166" ht="122.25" customHeight="1">
      <c r="A153" s="71" t="s">
        <v>300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2"/>
      <c r="AK153" s="21" t="s">
        <v>33</v>
      </c>
      <c r="AL153" s="21"/>
      <c r="AM153" s="21"/>
      <c r="AN153" s="21"/>
      <c r="AO153" s="21"/>
      <c r="AP153" s="21"/>
      <c r="AQ153" s="21" t="s">
        <v>299</v>
      </c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19">
        <f>BC154</f>
        <v>198000</v>
      </c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>
        <f t="shared" si="17"/>
        <v>198000</v>
      </c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>
        <f>CH154</f>
        <v>130639.04000000001</v>
      </c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 t="s">
        <v>117</v>
      </c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 t="s">
        <v>117</v>
      </c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>
        <f t="shared" si="18"/>
        <v>130639.04000000001</v>
      </c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>
        <f t="shared" si="19"/>
        <v>67360.95999999999</v>
      </c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>
        <f t="shared" si="20"/>
        <v>67360.95999999999</v>
      </c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</row>
    <row r="154" spans="1:166" ht="38.25" customHeight="1">
      <c r="A154" s="77" t="s">
        <v>133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8"/>
      <c r="AK154" s="21" t="s">
        <v>33</v>
      </c>
      <c r="AL154" s="21"/>
      <c r="AM154" s="21"/>
      <c r="AN154" s="21"/>
      <c r="AO154" s="21"/>
      <c r="AP154" s="21"/>
      <c r="AQ154" s="21" t="s">
        <v>301</v>
      </c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19">
        <f>BC155</f>
        <v>198000</v>
      </c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>
        <f t="shared" si="17"/>
        <v>198000</v>
      </c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>
        <f>CH155</f>
        <v>130639.04000000001</v>
      </c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 t="s">
        <v>117</v>
      </c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 t="s">
        <v>117</v>
      </c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>
        <f t="shared" si="18"/>
        <v>130639.04000000001</v>
      </c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>
        <f t="shared" si="19"/>
        <v>67360.95999999999</v>
      </c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>
        <f t="shared" si="20"/>
        <v>67360.95999999999</v>
      </c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</row>
    <row r="155" spans="1:166" ht="36" customHeight="1">
      <c r="A155" s="77" t="s">
        <v>134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8"/>
      <c r="AK155" s="21" t="s">
        <v>33</v>
      </c>
      <c r="AL155" s="21"/>
      <c r="AM155" s="21"/>
      <c r="AN155" s="21"/>
      <c r="AO155" s="21"/>
      <c r="AP155" s="21"/>
      <c r="AQ155" s="21" t="s">
        <v>302</v>
      </c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19">
        <f>BC156+BC157</f>
        <v>198000</v>
      </c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>
        <f t="shared" si="17"/>
        <v>198000</v>
      </c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>
        <f>CH156+CH157</f>
        <v>130639.04000000001</v>
      </c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 t="s">
        <v>117</v>
      </c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 t="s">
        <v>117</v>
      </c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>
        <f t="shared" si="18"/>
        <v>130639.04000000001</v>
      </c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>
        <f t="shared" si="19"/>
        <v>67360.95999999999</v>
      </c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>
        <f t="shared" si="20"/>
        <v>67360.95999999999</v>
      </c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</row>
    <row r="156" spans="1:166" ht="15.75" customHeight="1">
      <c r="A156" s="77" t="s">
        <v>135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8"/>
      <c r="AK156" s="21" t="s">
        <v>33</v>
      </c>
      <c r="AL156" s="21"/>
      <c r="AM156" s="21"/>
      <c r="AN156" s="21"/>
      <c r="AO156" s="21"/>
      <c r="AP156" s="21"/>
      <c r="AQ156" s="21" t="s">
        <v>303</v>
      </c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19">
        <v>20400</v>
      </c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>
        <f t="shared" si="17"/>
        <v>20400</v>
      </c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>
        <v>20392.16</v>
      </c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 t="s">
        <v>117</v>
      </c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 t="s">
        <v>117</v>
      </c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>
        <f t="shared" si="18"/>
        <v>20392.16</v>
      </c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>
        <f t="shared" si="19"/>
        <v>7.8400000000001455</v>
      </c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>
        <f t="shared" si="20"/>
        <v>7.8400000000001455</v>
      </c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</row>
    <row r="157" spans="1:166" ht="15.75" customHeight="1">
      <c r="A157" s="73" t="s">
        <v>170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4"/>
      <c r="AK157" s="21" t="s">
        <v>33</v>
      </c>
      <c r="AL157" s="21"/>
      <c r="AM157" s="21"/>
      <c r="AN157" s="21"/>
      <c r="AO157" s="21"/>
      <c r="AP157" s="21"/>
      <c r="AQ157" s="21" t="s">
        <v>304</v>
      </c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19">
        <v>177600</v>
      </c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>
        <f t="shared" si="17"/>
        <v>177600</v>
      </c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>
        <v>110246.88</v>
      </c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 t="s">
        <v>117</v>
      </c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 t="s">
        <v>117</v>
      </c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>
        <f t="shared" si="18"/>
        <v>110246.88</v>
      </c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>
        <f t="shared" si="19"/>
        <v>67353.12</v>
      </c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>
        <f t="shared" si="20"/>
        <v>67353.12</v>
      </c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</row>
    <row r="158" spans="1:166" ht="36" customHeight="1">
      <c r="A158" s="71" t="s">
        <v>306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2"/>
      <c r="AK158" s="21" t="s">
        <v>33</v>
      </c>
      <c r="AL158" s="21"/>
      <c r="AM158" s="21"/>
      <c r="AN158" s="21"/>
      <c r="AO158" s="21"/>
      <c r="AP158" s="21"/>
      <c r="AQ158" s="21" t="s">
        <v>305</v>
      </c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19">
        <f>BC159+BC163</f>
        <v>618932.53</v>
      </c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>
        <f t="shared" si="17"/>
        <v>618932.53</v>
      </c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>
        <f>CH159+CH163</f>
        <v>103375.04</v>
      </c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 t="s">
        <v>117</v>
      </c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 t="s">
        <v>117</v>
      </c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>
        <f t="shared" si="18"/>
        <v>103375.04</v>
      </c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>
        <f t="shared" si="19"/>
        <v>515557.49000000005</v>
      </c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>
        <f t="shared" si="20"/>
        <v>515557.49000000005</v>
      </c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</row>
    <row r="159" spans="1:166" ht="112.5" customHeight="1">
      <c r="A159" s="71" t="s">
        <v>307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2"/>
      <c r="AK159" s="21" t="s">
        <v>33</v>
      </c>
      <c r="AL159" s="21"/>
      <c r="AM159" s="21"/>
      <c r="AN159" s="21"/>
      <c r="AO159" s="21"/>
      <c r="AP159" s="21"/>
      <c r="AQ159" s="21" t="s">
        <v>308</v>
      </c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19">
        <f>BC160</f>
        <v>334100</v>
      </c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>
        <f t="shared" si="17"/>
        <v>334100</v>
      </c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>
        <f>CH160</f>
        <v>21350</v>
      </c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 t="s">
        <v>117</v>
      </c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 t="s">
        <v>117</v>
      </c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>
        <f t="shared" si="18"/>
        <v>21350</v>
      </c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>
        <f t="shared" si="19"/>
        <v>312750</v>
      </c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>
        <f t="shared" si="20"/>
        <v>312750</v>
      </c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</row>
    <row r="160" spans="1:166" ht="34.5" customHeight="1">
      <c r="A160" s="77" t="s">
        <v>133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8"/>
      <c r="AK160" s="21" t="s">
        <v>33</v>
      </c>
      <c r="AL160" s="21"/>
      <c r="AM160" s="21"/>
      <c r="AN160" s="21"/>
      <c r="AO160" s="21"/>
      <c r="AP160" s="21"/>
      <c r="AQ160" s="21" t="s">
        <v>309</v>
      </c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19">
        <f>BC161</f>
        <v>334100</v>
      </c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>
        <f t="shared" si="17"/>
        <v>334100</v>
      </c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>
        <f>CH161</f>
        <v>21350</v>
      </c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 t="s">
        <v>117</v>
      </c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 t="s">
        <v>117</v>
      </c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>
        <f t="shared" si="18"/>
        <v>21350</v>
      </c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>
        <f t="shared" si="19"/>
        <v>312750</v>
      </c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>
        <f t="shared" si="20"/>
        <v>312750</v>
      </c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</row>
    <row r="161" spans="1:166" ht="34.5" customHeight="1">
      <c r="A161" s="77" t="s">
        <v>134</v>
      </c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8"/>
      <c r="AK161" s="21" t="s">
        <v>33</v>
      </c>
      <c r="AL161" s="21"/>
      <c r="AM161" s="21"/>
      <c r="AN161" s="21"/>
      <c r="AO161" s="21"/>
      <c r="AP161" s="21"/>
      <c r="AQ161" s="21" t="s">
        <v>310</v>
      </c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19">
        <f>BC162</f>
        <v>334100</v>
      </c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>
        <f t="shared" si="17"/>
        <v>334100</v>
      </c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>
        <f>CH162</f>
        <v>21350</v>
      </c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 t="s">
        <v>117</v>
      </c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 t="s">
        <v>117</v>
      </c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>
        <f t="shared" si="18"/>
        <v>21350</v>
      </c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>
        <f t="shared" si="19"/>
        <v>312750</v>
      </c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>
        <f t="shared" si="20"/>
        <v>312750</v>
      </c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</row>
    <row r="162" spans="1:166" ht="15.75" customHeight="1">
      <c r="A162" s="77" t="s">
        <v>135</v>
      </c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8"/>
      <c r="AK162" s="21" t="s">
        <v>33</v>
      </c>
      <c r="AL162" s="21"/>
      <c r="AM162" s="21"/>
      <c r="AN162" s="21"/>
      <c r="AO162" s="21"/>
      <c r="AP162" s="21"/>
      <c r="AQ162" s="21" t="s">
        <v>311</v>
      </c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19">
        <v>334100</v>
      </c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>
        <f t="shared" si="17"/>
        <v>334100</v>
      </c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>
        <v>21350</v>
      </c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 t="s">
        <v>117</v>
      </c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 t="s">
        <v>117</v>
      </c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>
        <f t="shared" si="18"/>
        <v>21350</v>
      </c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>
        <f t="shared" si="19"/>
        <v>312750</v>
      </c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>
        <f t="shared" si="20"/>
        <v>312750</v>
      </c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</row>
    <row r="163" spans="1:166" ht="100.5" customHeight="1">
      <c r="A163" s="71" t="s">
        <v>312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2"/>
      <c r="AK163" s="21" t="s">
        <v>33</v>
      </c>
      <c r="AL163" s="21"/>
      <c r="AM163" s="21"/>
      <c r="AN163" s="21"/>
      <c r="AO163" s="21"/>
      <c r="AP163" s="21"/>
      <c r="AQ163" s="21" t="s">
        <v>468</v>
      </c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19">
        <f>BC164</f>
        <v>284832.53</v>
      </c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>
        <f t="shared" si="17"/>
        <v>284832.53</v>
      </c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>
        <f>CH164</f>
        <v>82025.04</v>
      </c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 t="s">
        <v>117</v>
      </c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 t="s">
        <v>117</v>
      </c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>
        <f t="shared" si="18"/>
        <v>82025.04</v>
      </c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>
        <f t="shared" si="19"/>
        <v>202807.49000000005</v>
      </c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>
        <f t="shared" si="20"/>
        <v>202807.49000000005</v>
      </c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</row>
    <row r="164" spans="1:166" ht="36" customHeight="1">
      <c r="A164" s="77" t="s">
        <v>133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8"/>
      <c r="AK164" s="21" t="s">
        <v>33</v>
      </c>
      <c r="AL164" s="21"/>
      <c r="AM164" s="21"/>
      <c r="AN164" s="21"/>
      <c r="AO164" s="21"/>
      <c r="AP164" s="21"/>
      <c r="AQ164" s="21" t="s">
        <v>467</v>
      </c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19">
        <f>BC165</f>
        <v>284832.53</v>
      </c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>
        <f t="shared" si="17"/>
        <v>284832.53</v>
      </c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>
        <f>CH165</f>
        <v>82025.04</v>
      </c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 t="s">
        <v>117</v>
      </c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 t="s">
        <v>117</v>
      </c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>
        <f t="shared" si="18"/>
        <v>82025.04</v>
      </c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>
        <f t="shared" si="19"/>
        <v>202807.49000000005</v>
      </c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>
        <f t="shared" si="20"/>
        <v>202807.49000000005</v>
      </c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</row>
    <row r="165" spans="1:166" ht="37.5" customHeight="1">
      <c r="A165" s="77" t="s">
        <v>134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8"/>
      <c r="AK165" s="21" t="s">
        <v>33</v>
      </c>
      <c r="AL165" s="21"/>
      <c r="AM165" s="21"/>
      <c r="AN165" s="21"/>
      <c r="AO165" s="21"/>
      <c r="AP165" s="21"/>
      <c r="AQ165" s="21" t="s">
        <v>466</v>
      </c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19">
        <f>BC166</f>
        <v>284832.53</v>
      </c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>
        <f t="shared" si="17"/>
        <v>284832.53</v>
      </c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>
        <f>CH166</f>
        <v>82025.04</v>
      </c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 t="s">
        <v>117</v>
      </c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 t="s">
        <v>117</v>
      </c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>
        <f t="shared" si="18"/>
        <v>82025.04</v>
      </c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>
        <f t="shared" si="19"/>
        <v>202807.49000000005</v>
      </c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>
        <f t="shared" si="20"/>
        <v>202807.49000000005</v>
      </c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</row>
    <row r="166" spans="1:166" ht="15.75" customHeight="1">
      <c r="A166" s="77" t="s">
        <v>135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8"/>
      <c r="AK166" s="21" t="s">
        <v>33</v>
      </c>
      <c r="AL166" s="21"/>
      <c r="AM166" s="21"/>
      <c r="AN166" s="21"/>
      <c r="AO166" s="21"/>
      <c r="AP166" s="21"/>
      <c r="AQ166" s="21" t="s">
        <v>465</v>
      </c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19">
        <v>284832.53</v>
      </c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>
        <f t="shared" si="17"/>
        <v>284832.53</v>
      </c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>
        <v>82025.04</v>
      </c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 t="s">
        <v>117</v>
      </c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 t="s">
        <v>117</v>
      </c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>
        <f t="shared" si="18"/>
        <v>82025.04</v>
      </c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>
        <f t="shared" si="19"/>
        <v>202807.49000000005</v>
      </c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>
        <f t="shared" si="20"/>
        <v>202807.49000000005</v>
      </c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</row>
    <row r="167" spans="1:166" ht="15.75" customHeight="1">
      <c r="A167" s="75" t="s">
        <v>282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6"/>
      <c r="AK167" s="21" t="s">
        <v>33</v>
      </c>
      <c r="AL167" s="21"/>
      <c r="AM167" s="21"/>
      <c r="AN167" s="21"/>
      <c r="AO167" s="21"/>
      <c r="AP167" s="21"/>
      <c r="AQ167" s="21" t="s">
        <v>314</v>
      </c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19">
        <f>BC168+BC177</f>
        <v>41000</v>
      </c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>
        <f t="shared" si="17"/>
        <v>41000</v>
      </c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>
        <f>CH168+CH177</f>
        <v>10862.4</v>
      </c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 t="s">
        <v>117</v>
      </c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 t="s">
        <v>117</v>
      </c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>
        <f t="shared" si="18"/>
        <v>10862.4</v>
      </c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>
        <f t="shared" si="19"/>
        <v>30137.6</v>
      </c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>
        <f t="shared" si="20"/>
        <v>30137.6</v>
      </c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</row>
    <row r="168" spans="1:166" ht="24.75" customHeight="1">
      <c r="A168" s="71" t="s">
        <v>313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2"/>
      <c r="AK168" s="21" t="s">
        <v>33</v>
      </c>
      <c r="AL168" s="21"/>
      <c r="AM168" s="21"/>
      <c r="AN168" s="21"/>
      <c r="AO168" s="21"/>
      <c r="AP168" s="21"/>
      <c r="AQ168" s="21" t="s">
        <v>315</v>
      </c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19">
        <f>BC169+BC173</f>
        <v>21000</v>
      </c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>
        <f t="shared" si="17"/>
        <v>21000</v>
      </c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>
        <f>CH169+CH173</f>
        <v>10862.4</v>
      </c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 t="s">
        <v>117</v>
      </c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 t="s">
        <v>117</v>
      </c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>
        <f t="shared" si="18"/>
        <v>10862.4</v>
      </c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>
        <f t="shared" si="19"/>
        <v>10137.6</v>
      </c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>
        <f t="shared" si="20"/>
        <v>10137.6</v>
      </c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</row>
    <row r="169" spans="1:166" ht="123" customHeight="1">
      <c r="A169" s="71" t="s">
        <v>317</v>
      </c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2"/>
      <c r="AK169" s="21" t="s">
        <v>33</v>
      </c>
      <c r="AL169" s="21"/>
      <c r="AM169" s="21"/>
      <c r="AN169" s="21"/>
      <c r="AO169" s="21"/>
      <c r="AP169" s="21"/>
      <c r="AQ169" s="21" t="s">
        <v>316</v>
      </c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19">
        <f>BC170</f>
        <v>11000</v>
      </c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>
        <f t="shared" si="17"/>
        <v>11000</v>
      </c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>
        <f>CH170</f>
        <v>10862.4</v>
      </c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 t="s">
        <v>117</v>
      </c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 t="s">
        <v>117</v>
      </c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>
        <f t="shared" si="18"/>
        <v>10862.4</v>
      </c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>
        <f t="shared" si="19"/>
        <v>137.60000000000036</v>
      </c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>
        <f t="shared" si="20"/>
        <v>137.60000000000036</v>
      </c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</row>
    <row r="170" spans="1:166" ht="36.75" customHeight="1">
      <c r="A170" s="77" t="s">
        <v>133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8"/>
      <c r="AK170" s="21" t="s">
        <v>33</v>
      </c>
      <c r="AL170" s="21"/>
      <c r="AM170" s="21"/>
      <c r="AN170" s="21"/>
      <c r="AO170" s="21"/>
      <c r="AP170" s="21"/>
      <c r="AQ170" s="21" t="s">
        <v>318</v>
      </c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19">
        <f>BC171</f>
        <v>11000</v>
      </c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>
        <f t="shared" si="17"/>
        <v>11000</v>
      </c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>
        <f>CH171</f>
        <v>10862.4</v>
      </c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 t="s">
        <v>117</v>
      </c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 t="s">
        <v>117</v>
      </c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>
        <f t="shared" si="18"/>
        <v>10862.4</v>
      </c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>
        <f t="shared" si="19"/>
        <v>137.60000000000036</v>
      </c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>
        <f t="shared" si="20"/>
        <v>137.60000000000036</v>
      </c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</row>
    <row r="171" spans="1:166" ht="38.25" customHeight="1">
      <c r="A171" s="77" t="s">
        <v>134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8"/>
      <c r="AK171" s="21" t="s">
        <v>33</v>
      </c>
      <c r="AL171" s="21"/>
      <c r="AM171" s="21"/>
      <c r="AN171" s="21"/>
      <c r="AO171" s="21"/>
      <c r="AP171" s="21"/>
      <c r="AQ171" s="21" t="s">
        <v>319</v>
      </c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19">
        <f>BC172</f>
        <v>11000</v>
      </c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>
        <f t="shared" si="17"/>
        <v>11000</v>
      </c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>
        <f>CH172</f>
        <v>10862.4</v>
      </c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 t="s">
        <v>117</v>
      </c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 t="s">
        <v>117</v>
      </c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>
        <f t="shared" si="18"/>
        <v>10862.4</v>
      </c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>
        <f t="shared" si="19"/>
        <v>137.60000000000036</v>
      </c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>
        <f t="shared" si="20"/>
        <v>137.60000000000036</v>
      </c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</row>
    <row r="172" spans="1:166" ht="15.75" customHeight="1">
      <c r="A172" s="77" t="s">
        <v>135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8"/>
      <c r="AK172" s="21" t="s">
        <v>33</v>
      </c>
      <c r="AL172" s="21"/>
      <c r="AM172" s="21"/>
      <c r="AN172" s="21"/>
      <c r="AO172" s="21"/>
      <c r="AP172" s="21"/>
      <c r="AQ172" s="21" t="s">
        <v>320</v>
      </c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19">
        <v>11000</v>
      </c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>
        <f t="shared" si="17"/>
        <v>11000</v>
      </c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>
        <v>10862.4</v>
      </c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 t="s">
        <v>117</v>
      </c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 t="s">
        <v>117</v>
      </c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>
        <f t="shared" si="18"/>
        <v>10862.4</v>
      </c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>
        <f t="shared" si="19"/>
        <v>137.60000000000036</v>
      </c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>
        <f t="shared" si="20"/>
        <v>137.60000000000036</v>
      </c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</row>
    <row r="173" spans="1:166" ht="90" customHeight="1">
      <c r="A173" s="75" t="s">
        <v>321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6"/>
      <c r="AK173" s="21" t="s">
        <v>33</v>
      </c>
      <c r="AL173" s="21"/>
      <c r="AM173" s="21"/>
      <c r="AN173" s="21"/>
      <c r="AO173" s="21"/>
      <c r="AP173" s="21"/>
      <c r="AQ173" s="21" t="s">
        <v>322</v>
      </c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19">
        <f>BC174</f>
        <v>10000</v>
      </c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>
        <f t="shared" si="17"/>
        <v>10000</v>
      </c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>
        <v>0</v>
      </c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 t="s">
        <v>117</v>
      </c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 t="s">
        <v>117</v>
      </c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>
        <f t="shared" si="18"/>
        <v>0</v>
      </c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>
        <f t="shared" si="19"/>
        <v>10000</v>
      </c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>
        <f t="shared" si="20"/>
        <v>10000</v>
      </c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</row>
    <row r="174" spans="1:166" ht="36" customHeight="1">
      <c r="A174" s="77" t="s">
        <v>133</v>
      </c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8"/>
      <c r="AK174" s="21" t="s">
        <v>33</v>
      </c>
      <c r="AL174" s="21"/>
      <c r="AM174" s="21"/>
      <c r="AN174" s="21"/>
      <c r="AO174" s="21"/>
      <c r="AP174" s="21"/>
      <c r="AQ174" s="21" t="s">
        <v>323</v>
      </c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19">
        <f>BC175</f>
        <v>10000</v>
      </c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>
        <f t="shared" si="17"/>
        <v>10000</v>
      </c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>
        <v>0</v>
      </c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 t="s">
        <v>117</v>
      </c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 t="s">
        <v>117</v>
      </c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>
        <f t="shared" si="18"/>
        <v>0</v>
      </c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>
        <f t="shared" si="19"/>
        <v>10000</v>
      </c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>
        <f t="shared" si="20"/>
        <v>10000</v>
      </c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</row>
    <row r="175" spans="1:166" ht="36.75" customHeight="1">
      <c r="A175" s="77" t="s">
        <v>134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8"/>
      <c r="AK175" s="21" t="s">
        <v>33</v>
      </c>
      <c r="AL175" s="21"/>
      <c r="AM175" s="21"/>
      <c r="AN175" s="21"/>
      <c r="AO175" s="21"/>
      <c r="AP175" s="21"/>
      <c r="AQ175" s="21" t="s">
        <v>324</v>
      </c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19">
        <f>BC176</f>
        <v>10000</v>
      </c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>
        <f t="shared" si="17"/>
        <v>10000</v>
      </c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>
        <v>0</v>
      </c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 t="s">
        <v>117</v>
      </c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 t="s">
        <v>117</v>
      </c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>
        <f t="shared" si="18"/>
        <v>0</v>
      </c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>
        <f t="shared" si="19"/>
        <v>10000</v>
      </c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>
        <f t="shared" si="20"/>
        <v>10000</v>
      </c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</row>
    <row r="176" spans="1:166" ht="15.75" customHeight="1">
      <c r="A176" s="77" t="s">
        <v>135</v>
      </c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8"/>
      <c r="AK176" s="21" t="s">
        <v>33</v>
      </c>
      <c r="AL176" s="21"/>
      <c r="AM176" s="21"/>
      <c r="AN176" s="21"/>
      <c r="AO176" s="21"/>
      <c r="AP176" s="21"/>
      <c r="AQ176" s="21" t="s">
        <v>325</v>
      </c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19">
        <v>10000</v>
      </c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>
        <f t="shared" si="17"/>
        <v>10000</v>
      </c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>
        <v>0</v>
      </c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 t="s">
        <v>117</v>
      </c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 t="s">
        <v>117</v>
      </c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>
        <f t="shared" si="18"/>
        <v>0</v>
      </c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>
        <f t="shared" si="19"/>
        <v>10000</v>
      </c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>
        <f t="shared" si="20"/>
        <v>10000</v>
      </c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</row>
    <row r="177" spans="1:166" ht="24.75" customHeight="1">
      <c r="A177" s="71" t="s">
        <v>313</v>
      </c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2"/>
      <c r="AK177" s="21" t="s">
        <v>33</v>
      </c>
      <c r="AL177" s="21"/>
      <c r="AM177" s="21"/>
      <c r="AN177" s="21"/>
      <c r="AO177" s="21"/>
      <c r="AP177" s="21"/>
      <c r="AQ177" s="21" t="s">
        <v>326</v>
      </c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19">
        <f>BC178</f>
        <v>20000</v>
      </c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>
        <f t="shared" si="17"/>
        <v>20000</v>
      </c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>
        <f>CH178</f>
        <v>0</v>
      </c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 t="s">
        <v>117</v>
      </c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 t="s">
        <v>117</v>
      </c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>
        <f t="shared" si="18"/>
        <v>0</v>
      </c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>
        <f t="shared" si="19"/>
        <v>20000</v>
      </c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>
        <f t="shared" si="20"/>
        <v>20000</v>
      </c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</row>
    <row r="178" spans="1:166" ht="138" customHeight="1">
      <c r="A178" s="71" t="s">
        <v>327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2"/>
      <c r="AK178" s="21" t="s">
        <v>33</v>
      </c>
      <c r="AL178" s="21"/>
      <c r="AM178" s="21"/>
      <c r="AN178" s="21"/>
      <c r="AO178" s="21"/>
      <c r="AP178" s="21"/>
      <c r="AQ178" s="21" t="s">
        <v>328</v>
      </c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19">
        <f>BC179</f>
        <v>20000</v>
      </c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>
        <f t="shared" si="17"/>
        <v>20000</v>
      </c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>
        <f>CH179</f>
        <v>0</v>
      </c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 t="s">
        <v>117</v>
      </c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 t="s">
        <v>117</v>
      </c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>
        <f t="shared" si="18"/>
        <v>0</v>
      </c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>
        <f t="shared" si="19"/>
        <v>20000</v>
      </c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>
        <f t="shared" si="20"/>
        <v>20000</v>
      </c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</row>
    <row r="179" spans="1:166" ht="36" customHeight="1">
      <c r="A179" s="77" t="s">
        <v>133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8"/>
      <c r="AK179" s="21" t="s">
        <v>33</v>
      </c>
      <c r="AL179" s="21"/>
      <c r="AM179" s="21"/>
      <c r="AN179" s="21"/>
      <c r="AO179" s="21"/>
      <c r="AP179" s="21"/>
      <c r="AQ179" s="21" t="s">
        <v>329</v>
      </c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19">
        <f>BC180</f>
        <v>20000</v>
      </c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>
        <f t="shared" si="17"/>
        <v>20000</v>
      </c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>
        <f>CH180</f>
        <v>0</v>
      </c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 t="s">
        <v>117</v>
      </c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 t="s">
        <v>117</v>
      </c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>
        <f t="shared" si="18"/>
        <v>0</v>
      </c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>
        <f t="shared" si="19"/>
        <v>20000</v>
      </c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>
        <f t="shared" si="20"/>
        <v>20000</v>
      </c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</row>
    <row r="180" spans="1:166" ht="39" customHeight="1">
      <c r="A180" s="77" t="s">
        <v>134</v>
      </c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8"/>
      <c r="AK180" s="21" t="s">
        <v>33</v>
      </c>
      <c r="AL180" s="21"/>
      <c r="AM180" s="21"/>
      <c r="AN180" s="21"/>
      <c r="AO180" s="21"/>
      <c r="AP180" s="21"/>
      <c r="AQ180" s="21" t="s">
        <v>330</v>
      </c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19">
        <f>BC181</f>
        <v>20000</v>
      </c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>
        <f t="shared" si="17"/>
        <v>20000</v>
      </c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>
        <f>CH181</f>
        <v>0</v>
      </c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 t="s">
        <v>117</v>
      </c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 t="s">
        <v>117</v>
      </c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>
        <f t="shared" si="18"/>
        <v>0</v>
      </c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>
        <f t="shared" si="19"/>
        <v>20000</v>
      </c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>
        <f t="shared" si="20"/>
        <v>20000</v>
      </c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</row>
    <row r="181" spans="1:166" ht="15.75" customHeight="1">
      <c r="A181" s="77" t="s">
        <v>135</v>
      </c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8"/>
      <c r="AK181" s="21" t="s">
        <v>33</v>
      </c>
      <c r="AL181" s="21"/>
      <c r="AM181" s="21"/>
      <c r="AN181" s="21"/>
      <c r="AO181" s="21"/>
      <c r="AP181" s="21"/>
      <c r="AQ181" s="21" t="s">
        <v>331</v>
      </c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19">
        <v>20000</v>
      </c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>
        <f t="shared" si="17"/>
        <v>20000</v>
      </c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>
        <v>0</v>
      </c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 t="s">
        <v>117</v>
      </c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 t="s">
        <v>117</v>
      </c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>
        <f t="shared" si="18"/>
        <v>0</v>
      </c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>
        <f t="shared" si="19"/>
        <v>20000</v>
      </c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>
        <f t="shared" si="20"/>
        <v>20000</v>
      </c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</row>
    <row r="182" spans="1:166" ht="15.75" customHeight="1">
      <c r="A182" s="75" t="s">
        <v>282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6"/>
      <c r="AK182" s="21" t="s">
        <v>33</v>
      </c>
      <c r="AL182" s="21"/>
      <c r="AM182" s="21"/>
      <c r="AN182" s="21"/>
      <c r="AO182" s="21"/>
      <c r="AP182" s="21"/>
      <c r="AQ182" s="21" t="s">
        <v>332</v>
      </c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19">
        <f>BC183</f>
        <v>70000</v>
      </c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>
        <f t="shared" si="17"/>
        <v>70000</v>
      </c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>
        <f>CH183</f>
        <v>69776.1</v>
      </c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 t="s">
        <v>117</v>
      </c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 t="s">
        <v>117</v>
      </c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>
        <f t="shared" si="18"/>
        <v>69776.1</v>
      </c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>
        <f t="shared" si="19"/>
        <v>223.89999999999418</v>
      </c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>
        <f t="shared" si="20"/>
        <v>223.89999999999418</v>
      </c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</row>
    <row r="183" spans="1:166" ht="34.5" customHeight="1">
      <c r="A183" s="71" t="s">
        <v>334</v>
      </c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2"/>
      <c r="AK183" s="21" t="s">
        <v>33</v>
      </c>
      <c r="AL183" s="21"/>
      <c r="AM183" s="21"/>
      <c r="AN183" s="21"/>
      <c r="AO183" s="21"/>
      <c r="AP183" s="21"/>
      <c r="AQ183" s="21" t="s">
        <v>333</v>
      </c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19">
        <f>BC184</f>
        <v>70000</v>
      </c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>
        <f t="shared" si="17"/>
        <v>70000</v>
      </c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>
        <f>CH184</f>
        <v>69776.1</v>
      </c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 t="s">
        <v>117</v>
      </c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 t="s">
        <v>117</v>
      </c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>
        <f t="shared" si="18"/>
        <v>69776.1</v>
      </c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>
        <f t="shared" si="19"/>
        <v>223.89999999999418</v>
      </c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>
        <f t="shared" si="20"/>
        <v>223.89999999999418</v>
      </c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</row>
    <row r="184" spans="1:166" ht="127.5" customHeight="1">
      <c r="A184" s="71" t="s">
        <v>146</v>
      </c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2"/>
      <c r="AK184" s="21" t="s">
        <v>33</v>
      </c>
      <c r="AL184" s="21"/>
      <c r="AM184" s="21"/>
      <c r="AN184" s="21"/>
      <c r="AO184" s="21"/>
      <c r="AP184" s="21"/>
      <c r="AQ184" s="21" t="s">
        <v>335</v>
      </c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19">
        <f>BC185</f>
        <v>70000</v>
      </c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>
        <f t="shared" si="17"/>
        <v>70000</v>
      </c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>
        <f>CH185</f>
        <v>69776.1</v>
      </c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 t="s">
        <v>117</v>
      </c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 t="s">
        <v>117</v>
      </c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>
        <f t="shared" si="18"/>
        <v>69776.1</v>
      </c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>
        <f t="shared" si="19"/>
        <v>223.89999999999418</v>
      </c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>
        <f t="shared" si="20"/>
        <v>223.89999999999418</v>
      </c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</row>
    <row r="185" spans="1:166" ht="37.5" customHeight="1">
      <c r="A185" s="77" t="s">
        <v>133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8"/>
      <c r="AK185" s="21" t="s">
        <v>33</v>
      </c>
      <c r="AL185" s="21"/>
      <c r="AM185" s="21"/>
      <c r="AN185" s="21"/>
      <c r="AO185" s="21"/>
      <c r="AP185" s="21"/>
      <c r="AQ185" s="21" t="s">
        <v>336</v>
      </c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19">
        <f>BC186</f>
        <v>70000</v>
      </c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>
        <f t="shared" si="17"/>
        <v>70000</v>
      </c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>
        <f>CH186</f>
        <v>69776.1</v>
      </c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 t="s">
        <v>117</v>
      </c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 t="s">
        <v>117</v>
      </c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>
        <f t="shared" si="18"/>
        <v>69776.1</v>
      </c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>
        <f t="shared" si="19"/>
        <v>223.89999999999418</v>
      </c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>
        <f t="shared" si="20"/>
        <v>223.89999999999418</v>
      </c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</row>
    <row r="186" spans="1:166" ht="35.25" customHeight="1">
      <c r="A186" s="77" t="s">
        <v>134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8"/>
      <c r="AK186" s="21" t="s">
        <v>33</v>
      </c>
      <c r="AL186" s="21"/>
      <c r="AM186" s="21"/>
      <c r="AN186" s="21"/>
      <c r="AO186" s="21"/>
      <c r="AP186" s="21"/>
      <c r="AQ186" s="21" t="s">
        <v>337</v>
      </c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19">
        <f>BC187</f>
        <v>70000</v>
      </c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>
        <f t="shared" si="17"/>
        <v>70000</v>
      </c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>
        <f>CH187</f>
        <v>69776.1</v>
      </c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 t="s">
        <v>117</v>
      </c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 t="s">
        <v>117</v>
      </c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>
        <f t="shared" si="18"/>
        <v>69776.1</v>
      </c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>
        <f t="shared" si="19"/>
        <v>223.89999999999418</v>
      </c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>
        <f t="shared" si="20"/>
        <v>223.89999999999418</v>
      </c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</row>
    <row r="187" spans="1:166" ht="15.75" customHeight="1">
      <c r="A187" s="77" t="s">
        <v>135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8"/>
      <c r="AK187" s="21" t="s">
        <v>33</v>
      </c>
      <c r="AL187" s="21"/>
      <c r="AM187" s="21"/>
      <c r="AN187" s="21"/>
      <c r="AO187" s="21"/>
      <c r="AP187" s="21"/>
      <c r="AQ187" s="21" t="s">
        <v>338</v>
      </c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19">
        <v>70000</v>
      </c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>
        <f t="shared" si="17"/>
        <v>70000</v>
      </c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>
        <v>69776.1</v>
      </c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 t="s">
        <v>117</v>
      </c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 t="s">
        <v>117</v>
      </c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>
        <f t="shared" si="18"/>
        <v>69776.1</v>
      </c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>
        <f t="shared" si="19"/>
        <v>223.89999999999418</v>
      </c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>
        <f t="shared" si="20"/>
        <v>223.89999999999418</v>
      </c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</row>
    <row r="188" spans="1:166" ht="15.75" customHeight="1">
      <c r="A188" s="71" t="s">
        <v>398</v>
      </c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2"/>
      <c r="AK188" s="21" t="s">
        <v>33</v>
      </c>
      <c r="AL188" s="21"/>
      <c r="AM188" s="21"/>
      <c r="AN188" s="21"/>
      <c r="AO188" s="21"/>
      <c r="AP188" s="21"/>
      <c r="AQ188" s="21" t="s">
        <v>397</v>
      </c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19">
        <f aca="true" t="shared" si="21" ref="BC188:BC194">BC189</f>
        <v>25000</v>
      </c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>
        <f t="shared" si="17"/>
        <v>25000</v>
      </c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>
        <f aca="true" t="shared" si="22" ref="CH188:CH194">CH189</f>
        <v>15880</v>
      </c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 t="s">
        <v>117</v>
      </c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 t="s">
        <v>117</v>
      </c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>
        <f t="shared" si="18"/>
        <v>15880</v>
      </c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>
        <f t="shared" si="19"/>
        <v>9120</v>
      </c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>
        <f t="shared" si="20"/>
        <v>9120</v>
      </c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</row>
    <row r="189" spans="1:166" ht="31.5" customHeight="1">
      <c r="A189" s="71" t="s">
        <v>340</v>
      </c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2"/>
      <c r="AK189" s="21" t="s">
        <v>33</v>
      </c>
      <c r="AL189" s="21"/>
      <c r="AM189" s="21"/>
      <c r="AN189" s="21"/>
      <c r="AO189" s="21"/>
      <c r="AP189" s="21"/>
      <c r="AQ189" s="21" t="s">
        <v>339</v>
      </c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19">
        <f t="shared" si="21"/>
        <v>25000</v>
      </c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>
        <f t="shared" si="17"/>
        <v>25000</v>
      </c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>
        <f t="shared" si="22"/>
        <v>15880</v>
      </c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 t="s">
        <v>117</v>
      </c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 t="s">
        <v>117</v>
      </c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>
        <f t="shared" si="18"/>
        <v>15880</v>
      </c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>
        <f t="shared" si="19"/>
        <v>9120</v>
      </c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>
        <f t="shared" si="20"/>
        <v>9120</v>
      </c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</row>
    <row r="190" spans="1:166" ht="35.25" customHeight="1">
      <c r="A190" s="71" t="s">
        <v>340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2"/>
      <c r="AK190" s="21" t="s">
        <v>33</v>
      </c>
      <c r="AL190" s="21"/>
      <c r="AM190" s="21"/>
      <c r="AN190" s="21"/>
      <c r="AO190" s="21"/>
      <c r="AP190" s="21"/>
      <c r="AQ190" s="21" t="s">
        <v>341</v>
      </c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19">
        <f t="shared" si="21"/>
        <v>25000</v>
      </c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>
        <f t="shared" si="17"/>
        <v>25000</v>
      </c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>
        <f t="shared" si="22"/>
        <v>15880</v>
      </c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 t="s">
        <v>117</v>
      </c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 t="s">
        <v>117</v>
      </c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>
        <f t="shared" si="18"/>
        <v>15880</v>
      </c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>
        <f t="shared" si="19"/>
        <v>9120</v>
      </c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>
        <f t="shared" si="20"/>
        <v>9120</v>
      </c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</row>
    <row r="191" spans="1:166" ht="93" customHeight="1">
      <c r="A191" s="71" t="s">
        <v>148</v>
      </c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2"/>
      <c r="AK191" s="21" t="s">
        <v>33</v>
      </c>
      <c r="AL191" s="21"/>
      <c r="AM191" s="21"/>
      <c r="AN191" s="21"/>
      <c r="AO191" s="21"/>
      <c r="AP191" s="21"/>
      <c r="AQ191" s="21" t="s">
        <v>342</v>
      </c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19">
        <f t="shared" si="21"/>
        <v>25000</v>
      </c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>
        <f t="shared" si="17"/>
        <v>25000</v>
      </c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>
        <f t="shared" si="22"/>
        <v>15880</v>
      </c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 t="s">
        <v>117</v>
      </c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 t="s">
        <v>117</v>
      </c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>
        <f t="shared" si="18"/>
        <v>15880</v>
      </c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>
        <f t="shared" si="19"/>
        <v>9120</v>
      </c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>
        <f t="shared" si="20"/>
        <v>9120</v>
      </c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</row>
    <row r="192" spans="1:166" ht="173.25" customHeight="1">
      <c r="A192" s="71" t="s">
        <v>149</v>
      </c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2"/>
      <c r="AK192" s="21" t="s">
        <v>33</v>
      </c>
      <c r="AL192" s="21"/>
      <c r="AM192" s="21"/>
      <c r="AN192" s="21"/>
      <c r="AO192" s="21"/>
      <c r="AP192" s="21"/>
      <c r="AQ192" s="21" t="s">
        <v>343</v>
      </c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19">
        <f t="shared" si="21"/>
        <v>25000</v>
      </c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>
        <f t="shared" si="17"/>
        <v>25000</v>
      </c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>
        <f t="shared" si="22"/>
        <v>15880</v>
      </c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 t="s">
        <v>117</v>
      </c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 t="s">
        <v>117</v>
      </c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>
        <f t="shared" si="18"/>
        <v>15880</v>
      </c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>
        <f t="shared" si="19"/>
        <v>9120</v>
      </c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>
        <f t="shared" si="20"/>
        <v>9120</v>
      </c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</row>
    <row r="193" spans="1:166" ht="37.5" customHeight="1">
      <c r="A193" s="77" t="s">
        <v>133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8"/>
      <c r="AK193" s="21" t="s">
        <v>33</v>
      </c>
      <c r="AL193" s="21"/>
      <c r="AM193" s="21"/>
      <c r="AN193" s="21"/>
      <c r="AO193" s="21"/>
      <c r="AP193" s="21"/>
      <c r="AQ193" s="21" t="s">
        <v>344</v>
      </c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19">
        <f t="shared" si="21"/>
        <v>25000</v>
      </c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>
        <f t="shared" si="17"/>
        <v>25000</v>
      </c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>
        <f t="shared" si="22"/>
        <v>15880</v>
      </c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 t="s">
        <v>117</v>
      </c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 t="s">
        <v>117</v>
      </c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>
        <f t="shared" si="18"/>
        <v>15880</v>
      </c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>
        <f t="shared" si="19"/>
        <v>9120</v>
      </c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>
        <f t="shared" si="20"/>
        <v>9120</v>
      </c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</row>
    <row r="194" spans="1:166" ht="36.75" customHeight="1">
      <c r="A194" s="77" t="s">
        <v>134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8"/>
      <c r="AK194" s="21" t="s">
        <v>33</v>
      </c>
      <c r="AL194" s="21"/>
      <c r="AM194" s="21"/>
      <c r="AN194" s="21"/>
      <c r="AO194" s="21"/>
      <c r="AP194" s="21"/>
      <c r="AQ194" s="21" t="s">
        <v>345</v>
      </c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19">
        <f t="shared" si="21"/>
        <v>25000</v>
      </c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>
        <f t="shared" si="17"/>
        <v>25000</v>
      </c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>
        <f t="shared" si="22"/>
        <v>15880</v>
      </c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 t="s">
        <v>117</v>
      </c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 t="s">
        <v>117</v>
      </c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>
        <f t="shared" si="18"/>
        <v>15880</v>
      </c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>
        <f t="shared" si="19"/>
        <v>9120</v>
      </c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>
        <f t="shared" si="20"/>
        <v>9120</v>
      </c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</row>
    <row r="195" spans="1:166" ht="15.75" customHeight="1">
      <c r="A195" s="77" t="s">
        <v>135</v>
      </c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8"/>
      <c r="AK195" s="21" t="s">
        <v>33</v>
      </c>
      <c r="AL195" s="21"/>
      <c r="AM195" s="21"/>
      <c r="AN195" s="21"/>
      <c r="AO195" s="21"/>
      <c r="AP195" s="21"/>
      <c r="AQ195" s="21" t="s">
        <v>346</v>
      </c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19">
        <v>25000</v>
      </c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>
        <f t="shared" si="17"/>
        <v>25000</v>
      </c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>
        <v>15880</v>
      </c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 t="s">
        <v>117</v>
      </c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 t="s">
        <v>117</v>
      </c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>
        <f t="shared" si="18"/>
        <v>15880</v>
      </c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>
        <f t="shared" si="19"/>
        <v>9120</v>
      </c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>
        <f t="shared" si="20"/>
        <v>9120</v>
      </c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</row>
    <row r="196" spans="1:166" ht="15.75" customHeight="1">
      <c r="A196" s="73" t="s">
        <v>400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4"/>
      <c r="AK196" s="21" t="s">
        <v>33</v>
      </c>
      <c r="AL196" s="21"/>
      <c r="AM196" s="21"/>
      <c r="AN196" s="21"/>
      <c r="AO196" s="21"/>
      <c r="AP196" s="21"/>
      <c r="AQ196" s="21" t="s">
        <v>399</v>
      </c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19">
        <f>BC197+BC220</f>
        <v>1470700</v>
      </c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>
        <f t="shared" si="17"/>
        <v>1470700</v>
      </c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>
        <f>CH197+CH220</f>
        <v>1470700</v>
      </c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 t="s">
        <v>117</v>
      </c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 t="s">
        <v>117</v>
      </c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>
        <f t="shared" si="18"/>
        <v>1470700</v>
      </c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>
        <f t="shared" si="19"/>
        <v>0</v>
      </c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>
        <f t="shared" si="20"/>
        <v>0</v>
      </c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</row>
    <row r="197" spans="1:166" ht="15.75" customHeight="1">
      <c r="A197" s="73" t="s">
        <v>348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4"/>
      <c r="AK197" s="21" t="s">
        <v>33</v>
      </c>
      <c r="AL197" s="21"/>
      <c r="AM197" s="21"/>
      <c r="AN197" s="21"/>
      <c r="AO197" s="21"/>
      <c r="AP197" s="21"/>
      <c r="AQ197" s="21" t="s">
        <v>347</v>
      </c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19">
        <f aca="true" t="shared" si="23" ref="BC197:BC202">BC198</f>
        <v>1465700</v>
      </c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>
        <f t="shared" si="17"/>
        <v>1465700</v>
      </c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>
        <f aca="true" t="shared" si="24" ref="CH197:CH202">CH198</f>
        <v>1465700</v>
      </c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 t="s">
        <v>117</v>
      </c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 t="s">
        <v>117</v>
      </c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>
        <f t="shared" si="18"/>
        <v>1465700</v>
      </c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>
        <f t="shared" si="19"/>
        <v>0</v>
      </c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>
        <f t="shared" si="20"/>
        <v>0</v>
      </c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</row>
    <row r="198" spans="1:166" ht="15.75" customHeight="1">
      <c r="A198" s="73" t="s">
        <v>348</v>
      </c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4"/>
      <c r="AK198" s="21" t="s">
        <v>33</v>
      </c>
      <c r="AL198" s="21"/>
      <c r="AM198" s="21"/>
      <c r="AN198" s="21"/>
      <c r="AO198" s="21"/>
      <c r="AP198" s="21"/>
      <c r="AQ198" s="21" t="s">
        <v>349</v>
      </c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19">
        <f t="shared" si="23"/>
        <v>1465700</v>
      </c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>
        <f aca="true" t="shared" si="25" ref="BU198:BU219">BC198</f>
        <v>1465700</v>
      </c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>
        <f t="shared" si="24"/>
        <v>1465700</v>
      </c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 t="s">
        <v>117</v>
      </c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 t="s">
        <v>117</v>
      </c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>
        <f aca="true" t="shared" si="26" ref="DX198:DX219">CH198</f>
        <v>1465700</v>
      </c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>
        <f aca="true" t="shared" si="27" ref="EK198:EK219">BC198-DX198</f>
        <v>0</v>
      </c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>
        <f aca="true" t="shared" si="28" ref="EX198:EX219">BU198-DX198</f>
        <v>0</v>
      </c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</row>
    <row r="199" spans="1:166" ht="15.75" customHeight="1">
      <c r="A199" s="87" t="s">
        <v>351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8"/>
      <c r="AK199" s="21" t="s">
        <v>33</v>
      </c>
      <c r="AL199" s="21"/>
      <c r="AM199" s="21"/>
      <c r="AN199" s="21"/>
      <c r="AO199" s="21"/>
      <c r="AP199" s="21"/>
      <c r="AQ199" s="21" t="s">
        <v>350</v>
      </c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19">
        <f>BC200</f>
        <v>1465700</v>
      </c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>
        <f t="shared" si="25"/>
        <v>1465700</v>
      </c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>
        <f t="shared" si="24"/>
        <v>1465700</v>
      </c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 t="s">
        <v>117</v>
      </c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 t="s">
        <v>117</v>
      </c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>
        <f t="shared" si="26"/>
        <v>1465700</v>
      </c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>
        <f t="shared" si="27"/>
        <v>0</v>
      </c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>
        <f t="shared" si="28"/>
        <v>0</v>
      </c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</row>
    <row r="200" spans="1:166" ht="90" customHeight="1">
      <c r="A200" s="71" t="s">
        <v>353</v>
      </c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2"/>
      <c r="AK200" s="21" t="s">
        <v>33</v>
      </c>
      <c r="AL200" s="21"/>
      <c r="AM200" s="21"/>
      <c r="AN200" s="21"/>
      <c r="AO200" s="21"/>
      <c r="AP200" s="21"/>
      <c r="AQ200" s="21" t="s">
        <v>352</v>
      </c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19">
        <f t="shared" si="23"/>
        <v>1465700</v>
      </c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>
        <f t="shared" si="25"/>
        <v>1465700</v>
      </c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>
        <f t="shared" si="24"/>
        <v>1465700</v>
      </c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 t="s">
        <v>117</v>
      </c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 t="s">
        <v>117</v>
      </c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>
        <f t="shared" si="26"/>
        <v>1465700</v>
      </c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>
        <f t="shared" si="27"/>
        <v>0</v>
      </c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>
        <f t="shared" si="28"/>
        <v>0</v>
      </c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</row>
    <row r="201" spans="1:166" ht="33.75" customHeight="1">
      <c r="A201" s="71" t="s">
        <v>357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2"/>
      <c r="AK201" s="21" t="s">
        <v>33</v>
      </c>
      <c r="AL201" s="21"/>
      <c r="AM201" s="21"/>
      <c r="AN201" s="21"/>
      <c r="AO201" s="21"/>
      <c r="AP201" s="21"/>
      <c r="AQ201" s="21" t="s">
        <v>354</v>
      </c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19">
        <f t="shared" si="23"/>
        <v>1465700</v>
      </c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>
        <f t="shared" si="25"/>
        <v>1465700</v>
      </c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>
        <f t="shared" si="24"/>
        <v>1465700</v>
      </c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 t="s">
        <v>117</v>
      </c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 t="s">
        <v>117</v>
      </c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>
        <f t="shared" si="26"/>
        <v>1465700</v>
      </c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>
        <f t="shared" si="27"/>
        <v>0</v>
      </c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>
        <f t="shared" si="28"/>
        <v>0</v>
      </c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</row>
    <row r="202" spans="1:166" ht="15.75" customHeight="1">
      <c r="A202" s="71" t="s">
        <v>358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2"/>
      <c r="AK202" s="21" t="s">
        <v>33</v>
      </c>
      <c r="AL202" s="21"/>
      <c r="AM202" s="21"/>
      <c r="AN202" s="21"/>
      <c r="AO202" s="21"/>
      <c r="AP202" s="21"/>
      <c r="AQ202" s="21" t="s">
        <v>355</v>
      </c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19">
        <f t="shared" si="23"/>
        <v>1465700</v>
      </c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>
        <f t="shared" si="25"/>
        <v>1465700</v>
      </c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>
        <f t="shared" si="24"/>
        <v>1465700</v>
      </c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 t="s">
        <v>117</v>
      </c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 t="s">
        <v>117</v>
      </c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>
        <f t="shared" si="26"/>
        <v>1465700</v>
      </c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>
        <f t="shared" si="27"/>
        <v>0</v>
      </c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>
        <f t="shared" si="28"/>
        <v>0</v>
      </c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</row>
    <row r="203" spans="1:166" ht="68.25" customHeight="1">
      <c r="A203" s="71" t="s">
        <v>359</v>
      </c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2"/>
      <c r="AK203" s="21" t="s">
        <v>33</v>
      </c>
      <c r="AL203" s="21"/>
      <c r="AM203" s="21"/>
      <c r="AN203" s="21"/>
      <c r="AO203" s="21"/>
      <c r="AP203" s="21"/>
      <c r="AQ203" s="21" t="s">
        <v>356</v>
      </c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19">
        <v>1465700</v>
      </c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>
        <f t="shared" si="25"/>
        <v>1465700</v>
      </c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>
        <v>1465700</v>
      </c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 t="s">
        <v>117</v>
      </c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 t="s">
        <v>117</v>
      </c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>
        <f t="shared" si="26"/>
        <v>1465700</v>
      </c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>
        <f t="shared" si="27"/>
        <v>0</v>
      </c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>
        <f t="shared" si="28"/>
        <v>0</v>
      </c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</row>
    <row r="204" spans="1:166" ht="15.75" customHeight="1">
      <c r="A204" s="71" t="s">
        <v>402</v>
      </c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2"/>
      <c r="AK204" s="21" t="s">
        <v>33</v>
      </c>
      <c r="AL204" s="21"/>
      <c r="AM204" s="21"/>
      <c r="AN204" s="21"/>
      <c r="AO204" s="21"/>
      <c r="AP204" s="21"/>
      <c r="AQ204" s="21" t="s">
        <v>401</v>
      </c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19">
        <f aca="true" t="shared" si="29" ref="BC204:BC210">BC205</f>
        <v>90900</v>
      </c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>
        <f t="shared" si="25"/>
        <v>90900</v>
      </c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>
        <f aca="true" t="shared" si="30" ref="CH204:CH210">CH205</f>
        <v>90807.96</v>
      </c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 t="s">
        <v>117</v>
      </c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 t="s">
        <v>117</v>
      </c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>
        <f t="shared" si="26"/>
        <v>90807.96</v>
      </c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>
        <f t="shared" si="27"/>
        <v>92.0399999999936</v>
      </c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>
        <f t="shared" si="28"/>
        <v>92.0399999999936</v>
      </c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</row>
    <row r="205" spans="1:166" ht="15.75" customHeight="1">
      <c r="A205" s="71" t="s">
        <v>361</v>
      </c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2"/>
      <c r="AK205" s="21" t="s">
        <v>33</v>
      </c>
      <c r="AL205" s="21"/>
      <c r="AM205" s="21"/>
      <c r="AN205" s="21"/>
      <c r="AO205" s="21"/>
      <c r="AP205" s="21"/>
      <c r="AQ205" s="21" t="s">
        <v>360</v>
      </c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19">
        <f t="shared" si="29"/>
        <v>90900</v>
      </c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>
        <f t="shared" si="25"/>
        <v>90900</v>
      </c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>
        <f t="shared" si="30"/>
        <v>90807.96</v>
      </c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 t="s">
        <v>117</v>
      </c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 t="s">
        <v>117</v>
      </c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>
        <f t="shared" si="26"/>
        <v>90807.96</v>
      </c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>
        <f t="shared" si="27"/>
        <v>92.0399999999936</v>
      </c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>
        <f t="shared" si="28"/>
        <v>92.0399999999936</v>
      </c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</row>
    <row r="206" spans="1:166" ht="15.75" customHeight="1">
      <c r="A206" s="71" t="s">
        <v>361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2"/>
      <c r="AK206" s="21" t="s">
        <v>33</v>
      </c>
      <c r="AL206" s="21"/>
      <c r="AM206" s="21"/>
      <c r="AN206" s="21"/>
      <c r="AO206" s="21"/>
      <c r="AP206" s="21"/>
      <c r="AQ206" s="21" t="s">
        <v>362</v>
      </c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19">
        <f t="shared" si="29"/>
        <v>90900</v>
      </c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>
        <f t="shared" si="25"/>
        <v>90900</v>
      </c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>
        <f t="shared" si="30"/>
        <v>90807.96</v>
      </c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 t="s">
        <v>117</v>
      </c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 t="s">
        <v>117</v>
      </c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>
        <f t="shared" si="26"/>
        <v>90807.96</v>
      </c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>
        <f t="shared" si="27"/>
        <v>92.0399999999936</v>
      </c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>
        <f t="shared" si="28"/>
        <v>92.0399999999936</v>
      </c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</row>
    <row r="207" spans="1:166" ht="93" customHeight="1">
      <c r="A207" s="71" t="s">
        <v>148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2"/>
      <c r="AK207" s="21" t="s">
        <v>33</v>
      </c>
      <c r="AL207" s="21"/>
      <c r="AM207" s="21"/>
      <c r="AN207" s="21"/>
      <c r="AO207" s="21"/>
      <c r="AP207" s="21"/>
      <c r="AQ207" s="21" t="s">
        <v>363</v>
      </c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19">
        <f t="shared" si="29"/>
        <v>90900</v>
      </c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>
        <f t="shared" si="25"/>
        <v>90900</v>
      </c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>
        <f t="shared" si="30"/>
        <v>90807.96</v>
      </c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 t="s">
        <v>117</v>
      </c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 t="s">
        <v>117</v>
      </c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>
        <f t="shared" si="26"/>
        <v>90807.96</v>
      </c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>
        <f t="shared" si="27"/>
        <v>92.0399999999936</v>
      </c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>
        <f t="shared" si="28"/>
        <v>92.0399999999936</v>
      </c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</row>
    <row r="208" spans="1:166" ht="147" customHeight="1">
      <c r="A208" s="71" t="s">
        <v>365</v>
      </c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2"/>
      <c r="AK208" s="21" t="s">
        <v>33</v>
      </c>
      <c r="AL208" s="21"/>
      <c r="AM208" s="21"/>
      <c r="AN208" s="21"/>
      <c r="AO208" s="21"/>
      <c r="AP208" s="21"/>
      <c r="AQ208" s="21" t="s">
        <v>364</v>
      </c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19">
        <f t="shared" si="29"/>
        <v>90900</v>
      </c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>
        <f t="shared" si="25"/>
        <v>90900</v>
      </c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>
        <f t="shared" si="30"/>
        <v>90807.96</v>
      </c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 t="s">
        <v>117</v>
      </c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 t="s">
        <v>117</v>
      </c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>
        <f t="shared" si="26"/>
        <v>90807.96</v>
      </c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>
        <f t="shared" si="27"/>
        <v>92.0399999999936</v>
      </c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>
        <f t="shared" si="28"/>
        <v>92.0399999999936</v>
      </c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</row>
    <row r="209" spans="1:166" ht="24" customHeight="1">
      <c r="A209" s="71" t="s">
        <v>379</v>
      </c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2"/>
      <c r="AK209" s="21" t="s">
        <v>33</v>
      </c>
      <c r="AL209" s="21"/>
      <c r="AM209" s="21"/>
      <c r="AN209" s="21"/>
      <c r="AO209" s="21"/>
      <c r="AP209" s="21"/>
      <c r="AQ209" s="21" t="s">
        <v>366</v>
      </c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19">
        <f t="shared" si="29"/>
        <v>90900</v>
      </c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>
        <f t="shared" si="25"/>
        <v>90900</v>
      </c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>
        <f t="shared" si="30"/>
        <v>90807.96</v>
      </c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 t="s">
        <v>117</v>
      </c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 t="s">
        <v>117</v>
      </c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>
        <f t="shared" si="26"/>
        <v>90807.96</v>
      </c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>
        <f t="shared" si="27"/>
        <v>92.0399999999936</v>
      </c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>
        <f t="shared" si="28"/>
        <v>92.0399999999936</v>
      </c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</row>
    <row r="210" spans="1:166" ht="25.5" customHeight="1">
      <c r="A210" s="71" t="s">
        <v>380</v>
      </c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2"/>
      <c r="AK210" s="21" t="s">
        <v>33</v>
      </c>
      <c r="AL210" s="21"/>
      <c r="AM210" s="21"/>
      <c r="AN210" s="21"/>
      <c r="AO210" s="21"/>
      <c r="AP210" s="21"/>
      <c r="AQ210" s="21" t="s">
        <v>367</v>
      </c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19">
        <f t="shared" si="29"/>
        <v>90900</v>
      </c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>
        <f t="shared" si="25"/>
        <v>90900</v>
      </c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>
        <f t="shared" si="30"/>
        <v>90807.96</v>
      </c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 t="s">
        <v>117</v>
      </c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 t="s">
        <v>117</v>
      </c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>
        <f t="shared" si="26"/>
        <v>90807.96</v>
      </c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>
        <f t="shared" si="27"/>
        <v>92.0399999999936</v>
      </c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>
        <f t="shared" si="28"/>
        <v>92.0399999999936</v>
      </c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</row>
    <row r="211" spans="1:166" ht="28.5" customHeight="1">
      <c r="A211" s="71" t="s">
        <v>381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2"/>
      <c r="AK211" s="21" t="s">
        <v>33</v>
      </c>
      <c r="AL211" s="21"/>
      <c r="AM211" s="21"/>
      <c r="AN211" s="21"/>
      <c r="AO211" s="21"/>
      <c r="AP211" s="21"/>
      <c r="AQ211" s="21" t="s">
        <v>368</v>
      </c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19">
        <v>90900</v>
      </c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>
        <f t="shared" si="25"/>
        <v>90900</v>
      </c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>
        <v>90807.96</v>
      </c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 t="s">
        <v>117</v>
      </c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 t="s">
        <v>117</v>
      </c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>
        <f t="shared" si="26"/>
        <v>90807.96</v>
      </c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>
        <f t="shared" si="27"/>
        <v>92.0399999999936</v>
      </c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>
        <f t="shared" si="28"/>
        <v>92.0399999999936</v>
      </c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</row>
    <row r="212" spans="1:166" ht="15.75" customHeight="1" hidden="1">
      <c r="A212" s="71" t="s">
        <v>403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2"/>
      <c r="AK212" s="21" t="s">
        <v>33</v>
      </c>
      <c r="AL212" s="21"/>
      <c r="AM212" s="21"/>
      <c r="AN212" s="21"/>
      <c r="AO212" s="21"/>
      <c r="AP212" s="21"/>
      <c r="AQ212" s="21" t="s">
        <v>404</v>
      </c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19">
        <f aca="true" t="shared" si="31" ref="BC212:BC218">BC213</f>
        <v>0</v>
      </c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>
        <f t="shared" si="25"/>
        <v>0</v>
      </c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>
        <v>0</v>
      </c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 t="s">
        <v>117</v>
      </c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 t="s">
        <v>117</v>
      </c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>
        <f t="shared" si="26"/>
        <v>0</v>
      </c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>
        <f t="shared" si="27"/>
        <v>0</v>
      </c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>
        <f t="shared" si="28"/>
        <v>0</v>
      </c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</row>
    <row r="213" spans="1:166" ht="15.75" customHeight="1" hidden="1">
      <c r="A213" s="71" t="s">
        <v>369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2"/>
      <c r="AK213" s="21" t="s">
        <v>33</v>
      </c>
      <c r="AL213" s="21"/>
      <c r="AM213" s="21"/>
      <c r="AN213" s="21"/>
      <c r="AO213" s="21"/>
      <c r="AP213" s="21"/>
      <c r="AQ213" s="21" t="s">
        <v>370</v>
      </c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19">
        <f t="shared" si="31"/>
        <v>0</v>
      </c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>
        <f t="shared" si="25"/>
        <v>0</v>
      </c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>
        <v>0</v>
      </c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 t="s">
        <v>117</v>
      </c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 t="s">
        <v>117</v>
      </c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>
        <f t="shared" si="26"/>
        <v>0</v>
      </c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>
        <f t="shared" si="27"/>
        <v>0</v>
      </c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>
        <f t="shared" si="28"/>
        <v>0</v>
      </c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</row>
    <row r="214" spans="1:166" ht="15.75" customHeight="1" hidden="1">
      <c r="A214" s="71" t="s">
        <v>369</v>
      </c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2"/>
      <c r="AK214" s="21" t="s">
        <v>33</v>
      </c>
      <c r="AL214" s="21"/>
      <c r="AM214" s="21"/>
      <c r="AN214" s="21"/>
      <c r="AO214" s="21"/>
      <c r="AP214" s="21"/>
      <c r="AQ214" s="21" t="s">
        <v>371</v>
      </c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19">
        <f t="shared" si="31"/>
        <v>0</v>
      </c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>
        <f t="shared" si="25"/>
        <v>0</v>
      </c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>
        <v>0</v>
      </c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 t="s">
        <v>117</v>
      </c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 t="s">
        <v>117</v>
      </c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>
        <f t="shared" si="26"/>
        <v>0</v>
      </c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>
        <f t="shared" si="27"/>
        <v>0</v>
      </c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>
        <f t="shared" si="28"/>
        <v>0</v>
      </c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</row>
    <row r="215" spans="1:166" ht="36.75" customHeight="1" hidden="1">
      <c r="A215" s="71" t="s">
        <v>373</v>
      </c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2"/>
      <c r="AK215" s="21" t="s">
        <v>33</v>
      </c>
      <c r="AL215" s="21"/>
      <c r="AM215" s="21"/>
      <c r="AN215" s="21"/>
      <c r="AO215" s="21"/>
      <c r="AP215" s="21"/>
      <c r="AQ215" s="21" t="s">
        <v>372</v>
      </c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19">
        <f t="shared" si="31"/>
        <v>0</v>
      </c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>
        <f t="shared" si="25"/>
        <v>0</v>
      </c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>
        <v>0</v>
      </c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 t="s">
        <v>117</v>
      </c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 t="s">
        <v>117</v>
      </c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>
        <f t="shared" si="26"/>
        <v>0</v>
      </c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>
        <f t="shared" si="27"/>
        <v>0</v>
      </c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>
        <f t="shared" si="28"/>
        <v>0</v>
      </c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</row>
    <row r="216" spans="1:166" ht="102.75" customHeight="1" hidden="1">
      <c r="A216" s="71" t="s">
        <v>375</v>
      </c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2"/>
      <c r="AK216" s="21" t="s">
        <v>33</v>
      </c>
      <c r="AL216" s="21"/>
      <c r="AM216" s="21"/>
      <c r="AN216" s="21"/>
      <c r="AO216" s="21"/>
      <c r="AP216" s="21"/>
      <c r="AQ216" s="21" t="s">
        <v>374</v>
      </c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19">
        <f t="shared" si="31"/>
        <v>0</v>
      </c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>
        <f t="shared" si="25"/>
        <v>0</v>
      </c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>
        <v>0</v>
      </c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 t="s">
        <v>117</v>
      </c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 t="s">
        <v>117</v>
      </c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>
        <f t="shared" si="26"/>
        <v>0</v>
      </c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>
        <f t="shared" si="27"/>
        <v>0</v>
      </c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>
        <f t="shared" si="28"/>
        <v>0</v>
      </c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</row>
    <row r="217" spans="1:166" ht="36.75" customHeight="1" hidden="1">
      <c r="A217" s="77" t="s">
        <v>133</v>
      </c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8"/>
      <c r="AK217" s="21" t="s">
        <v>33</v>
      </c>
      <c r="AL217" s="21"/>
      <c r="AM217" s="21"/>
      <c r="AN217" s="21"/>
      <c r="AO217" s="21"/>
      <c r="AP217" s="21"/>
      <c r="AQ217" s="21" t="s">
        <v>376</v>
      </c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19">
        <f t="shared" si="31"/>
        <v>0</v>
      </c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>
        <f t="shared" si="25"/>
        <v>0</v>
      </c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>
        <v>0</v>
      </c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 t="s">
        <v>117</v>
      </c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 t="s">
        <v>117</v>
      </c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>
        <f t="shared" si="26"/>
        <v>0</v>
      </c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>
        <f t="shared" si="27"/>
        <v>0</v>
      </c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>
        <f t="shared" si="28"/>
        <v>0</v>
      </c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</row>
    <row r="218" spans="1:166" ht="34.5" customHeight="1" hidden="1">
      <c r="A218" s="77" t="s">
        <v>134</v>
      </c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8"/>
      <c r="AK218" s="21" t="s">
        <v>33</v>
      </c>
      <c r="AL218" s="21"/>
      <c r="AM218" s="21"/>
      <c r="AN218" s="21"/>
      <c r="AO218" s="21"/>
      <c r="AP218" s="21"/>
      <c r="AQ218" s="21" t="s">
        <v>377</v>
      </c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19">
        <f t="shared" si="31"/>
        <v>0</v>
      </c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>
        <f t="shared" si="25"/>
        <v>0</v>
      </c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>
        <v>0</v>
      </c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 t="s">
        <v>117</v>
      </c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 t="s">
        <v>117</v>
      </c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>
        <f t="shared" si="26"/>
        <v>0</v>
      </c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>
        <f t="shared" si="27"/>
        <v>0</v>
      </c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>
        <f t="shared" si="28"/>
        <v>0</v>
      </c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</row>
    <row r="219" spans="1:166" ht="15.75" customHeight="1" hidden="1">
      <c r="A219" s="77" t="s">
        <v>135</v>
      </c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8"/>
      <c r="AK219" s="21" t="s">
        <v>33</v>
      </c>
      <c r="AL219" s="21"/>
      <c r="AM219" s="21"/>
      <c r="AN219" s="21"/>
      <c r="AO219" s="21"/>
      <c r="AP219" s="21"/>
      <c r="AQ219" s="21" t="s">
        <v>378</v>
      </c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19">
        <v>0</v>
      </c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>
        <f t="shared" si="25"/>
        <v>0</v>
      </c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>
        <v>0</v>
      </c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 t="s">
        <v>117</v>
      </c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 t="s">
        <v>117</v>
      </c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>
        <f t="shared" si="26"/>
        <v>0</v>
      </c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>
        <f t="shared" si="27"/>
        <v>0</v>
      </c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>
        <f t="shared" si="28"/>
        <v>0</v>
      </c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</row>
    <row r="220" spans="1:166" ht="29.25" customHeight="1">
      <c r="A220" s="71" t="s">
        <v>473</v>
      </c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2"/>
      <c r="AK220" s="21" t="s">
        <v>33</v>
      </c>
      <c r="AL220" s="21"/>
      <c r="AM220" s="21"/>
      <c r="AN220" s="21"/>
      <c r="AO220" s="21"/>
      <c r="AP220" s="21"/>
      <c r="AQ220" s="21" t="s">
        <v>474</v>
      </c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19">
        <f aca="true" t="shared" si="32" ref="BC220:BC225">BC221</f>
        <v>5000</v>
      </c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>
        <f aca="true" t="shared" si="33" ref="BU220:BU226">BC220</f>
        <v>5000</v>
      </c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>
        <f aca="true" t="shared" si="34" ref="CH220:CH225">CH221</f>
        <v>5000</v>
      </c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 t="s">
        <v>117</v>
      </c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 t="s">
        <v>117</v>
      </c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>
        <f aca="true" t="shared" si="35" ref="DX220:DX226">CH220</f>
        <v>5000</v>
      </c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>
        <f aca="true" t="shared" si="36" ref="EK220:EK226">BC220-DX220</f>
        <v>0</v>
      </c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>
        <f aca="true" t="shared" si="37" ref="EX220:EX226">BU220-DX220</f>
        <v>0</v>
      </c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</row>
    <row r="221" spans="1:166" ht="50.25" customHeight="1">
      <c r="A221" s="71" t="s">
        <v>475</v>
      </c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2"/>
      <c r="AK221" s="21" t="s">
        <v>33</v>
      </c>
      <c r="AL221" s="21"/>
      <c r="AM221" s="21"/>
      <c r="AN221" s="21"/>
      <c r="AO221" s="21"/>
      <c r="AP221" s="21"/>
      <c r="AQ221" s="21" t="s">
        <v>476</v>
      </c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19">
        <f t="shared" si="32"/>
        <v>5000</v>
      </c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>
        <f t="shared" si="33"/>
        <v>5000</v>
      </c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>
        <f t="shared" si="34"/>
        <v>5000</v>
      </c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 t="s">
        <v>117</v>
      </c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 t="s">
        <v>117</v>
      </c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>
        <f t="shared" si="35"/>
        <v>5000</v>
      </c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>
        <f t="shared" si="36"/>
        <v>0</v>
      </c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>
        <f t="shared" si="37"/>
        <v>0</v>
      </c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</row>
    <row r="222" spans="1:166" ht="72" customHeight="1">
      <c r="A222" s="71" t="s">
        <v>477</v>
      </c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2"/>
      <c r="AK222" s="21" t="s">
        <v>33</v>
      </c>
      <c r="AL222" s="21"/>
      <c r="AM222" s="21"/>
      <c r="AN222" s="21"/>
      <c r="AO222" s="21"/>
      <c r="AP222" s="21"/>
      <c r="AQ222" s="21" t="s">
        <v>478</v>
      </c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19">
        <f t="shared" si="32"/>
        <v>5000</v>
      </c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>
        <f t="shared" si="33"/>
        <v>5000</v>
      </c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>
        <f t="shared" si="34"/>
        <v>5000</v>
      </c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 t="s">
        <v>117</v>
      </c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 t="s">
        <v>117</v>
      </c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>
        <f t="shared" si="35"/>
        <v>5000</v>
      </c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>
        <f t="shared" si="36"/>
        <v>0</v>
      </c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>
        <f t="shared" si="37"/>
        <v>0</v>
      </c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</row>
    <row r="223" spans="1:166" ht="171.75" customHeight="1">
      <c r="A223" s="71" t="s">
        <v>479</v>
      </c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2"/>
      <c r="AK223" s="21" t="s">
        <v>33</v>
      </c>
      <c r="AL223" s="21"/>
      <c r="AM223" s="21"/>
      <c r="AN223" s="21"/>
      <c r="AO223" s="21"/>
      <c r="AP223" s="21"/>
      <c r="AQ223" s="21" t="s">
        <v>480</v>
      </c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19">
        <f t="shared" si="32"/>
        <v>5000</v>
      </c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>
        <f t="shared" si="33"/>
        <v>5000</v>
      </c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>
        <f t="shared" si="34"/>
        <v>5000</v>
      </c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 t="s">
        <v>117</v>
      </c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 t="s">
        <v>117</v>
      </c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>
        <f t="shared" si="35"/>
        <v>5000</v>
      </c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>
        <f t="shared" si="36"/>
        <v>0</v>
      </c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>
        <f t="shared" si="37"/>
        <v>0</v>
      </c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</row>
    <row r="224" spans="1:166" ht="39" customHeight="1">
      <c r="A224" s="71" t="s">
        <v>133</v>
      </c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2"/>
      <c r="AK224" s="21" t="s">
        <v>33</v>
      </c>
      <c r="AL224" s="21"/>
      <c r="AM224" s="21"/>
      <c r="AN224" s="21"/>
      <c r="AO224" s="21"/>
      <c r="AP224" s="21"/>
      <c r="AQ224" s="21" t="s">
        <v>481</v>
      </c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19">
        <f t="shared" si="32"/>
        <v>5000</v>
      </c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>
        <f t="shared" si="33"/>
        <v>5000</v>
      </c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>
        <f t="shared" si="34"/>
        <v>5000</v>
      </c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 t="s">
        <v>117</v>
      </c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 t="s">
        <v>117</v>
      </c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>
        <f t="shared" si="35"/>
        <v>5000</v>
      </c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>
        <f t="shared" si="36"/>
        <v>0</v>
      </c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>
        <f t="shared" si="37"/>
        <v>0</v>
      </c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</row>
    <row r="225" spans="1:166" ht="38.25" customHeight="1">
      <c r="A225" s="71" t="s">
        <v>134</v>
      </c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2"/>
      <c r="AK225" s="21" t="s">
        <v>33</v>
      </c>
      <c r="AL225" s="21"/>
      <c r="AM225" s="21"/>
      <c r="AN225" s="21"/>
      <c r="AO225" s="21"/>
      <c r="AP225" s="21"/>
      <c r="AQ225" s="21" t="s">
        <v>482</v>
      </c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19">
        <f t="shared" si="32"/>
        <v>5000</v>
      </c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>
        <f t="shared" si="33"/>
        <v>5000</v>
      </c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>
        <f t="shared" si="34"/>
        <v>5000</v>
      </c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 t="s">
        <v>117</v>
      </c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 t="s">
        <v>117</v>
      </c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>
        <f t="shared" si="35"/>
        <v>5000</v>
      </c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>
        <f t="shared" si="36"/>
        <v>0</v>
      </c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>
        <f t="shared" si="37"/>
        <v>0</v>
      </c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</row>
    <row r="226" spans="1:166" ht="39" customHeight="1">
      <c r="A226" s="71" t="s">
        <v>483</v>
      </c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2"/>
      <c r="AK226" s="21" t="s">
        <v>33</v>
      </c>
      <c r="AL226" s="21"/>
      <c r="AM226" s="21"/>
      <c r="AN226" s="21"/>
      <c r="AO226" s="21"/>
      <c r="AP226" s="21"/>
      <c r="AQ226" s="21" t="s">
        <v>484</v>
      </c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19">
        <v>5000</v>
      </c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>
        <f t="shared" si="33"/>
        <v>5000</v>
      </c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>
        <v>5000</v>
      </c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 t="s">
        <v>117</v>
      </c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 t="s">
        <v>117</v>
      </c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>
        <f t="shared" si="35"/>
        <v>5000</v>
      </c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>
        <f t="shared" si="36"/>
        <v>0</v>
      </c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>
        <f t="shared" si="37"/>
        <v>0</v>
      </c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</row>
    <row r="227" spans="1:166" ht="24" customHeight="1">
      <c r="A227" s="89" t="s">
        <v>59</v>
      </c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90"/>
      <c r="AK227" s="21" t="s">
        <v>34</v>
      </c>
      <c r="AL227" s="21"/>
      <c r="AM227" s="21"/>
      <c r="AN227" s="21"/>
      <c r="AO227" s="21"/>
      <c r="AP227" s="21"/>
      <c r="AQ227" s="21" t="s">
        <v>41</v>
      </c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19" t="s">
        <v>41</v>
      </c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 t="s">
        <v>41</v>
      </c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>
        <f>'стр.1'!CF19-'стр.2'!CH6</f>
        <v>-2141639.250000003</v>
      </c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 t="s">
        <v>117</v>
      </c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 t="s">
        <v>117</v>
      </c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>
        <f>'стр.2'!CH227</f>
        <v>-2141639.250000003</v>
      </c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 t="s">
        <v>41</v>
      </c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 t="s">
        <v>41</v>
      </c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</row>
    <row r="228" spans="37:166" ht="0.75" customHeight="1"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</row>
  </sheetData>
  <sheetProtection/>
  <mergeCells count="2467">
    <mergeCell ref="DK101:DW101"/>
    <mergeCell ref="DX101:EJ101"/>
    <mergeCell ref="EK101:EW101"/>
    <mergeCell ref="EX101:FJ101"/>
    <mergeCell ref="CX100:DJ100"/>
    <mergeCell ref="DK100:DW100"/>
    <mergeCell ref="DX100:EJ100"/>
    <mergeCell ref="EK100:EW100"/>
    <mergeCell ref="EX100:FJ100"/>
    <mergeCell ref="A101:AJ101"/>
    <mergeCell ref="AK101:AP101"/>
    <mergeCell ref="AQ101:BB101"/>
    <mergeCell ref="BC101:BT101"/>
    <mergeCell ref="BU101:CG101"/>
    <mergeCell ref="CX99:DJ99"/>
    <mergeCell ref="CX101:DJ101"/>
    <mergeCell ref="DK99:DW99"/>
    <mergeCell ref="DX99:EJ99"/>
    <mergeCell ref="EK99:EW99"/>
    <mergeCell ref="EX99:FJ99"/>
    <mergeCell ref="A100:AJ100"/>
    <mergeCell ref="AK100:AP100"/>
    <mergeCell ref="AQ100:BB100"/>
    <mergeCell ref="BC100:BT100"/>
    <mergeCell ref="BU100:CG100"/>
    <mergeCell ref="CX98:DJ98"/>
    <mergeCell ref="DK98:DW98"/>
    <mergeCell ref="DX98:EJ98"/>
    <mergeCell ref="EK98:EW98"/>
    <mergeCell ref="EX98:FJ98"/>
    <mergeCell ref="A99:AJ99"/>
    <mergeCell ref="AK99:AP99"/>
    <mergeCell ref="AQ99:BB99"/>
    <mergeCell ref="BC99:BT99"/>
    <mergeCell ref="BU99:CG99"/>
    <mergeCell ref="CH220:CW220"/>
    <mergeCell ref="A98:AJ98"/>
    <mergeCell ref="AK98:AP98"/>
    <mergeCell ref="AQ98:BB98"/>
    <mergeCell ref="BC98:BT98"/>
    <mergeCell ref="BU98:CG98"/>
    <mergeCell ref="CH98:CW98"/>
    <mergeCell ref="CH99:CW99"/>
    <mergeCell ref="CH100:CW100"/>
    <mergeCell ref="CH101:CW101"/>
    <mergeCell ref="A221:AJ221"/>
    <mergeCell ref="AK221:AP221"/>
    <mergeCell ref="AQ221:BB221"/>
    <mergeCell ref="BC221:BT221"/>
    <mergeCell ref="BU221:CG221"/>
    <mergeCell ref="A220:AJ220"/>
    <mergeCell ref="AK220:AP220"/>
    <mergeCell ref="AQ220:BB220"/>
    <mergeCell ref="BC220:BT220"/>
    <mergeCell ref="BU220:CG220"/>
    <mergeCell ref="CX221:DJ221"/>
    <mergeCell ref="DK221:DW221"/>
    <mergeCell ref="DX221:EJ221"/>
    <mergeCell ref="EK221:EW221"/>
    <mergeCell ref="EX221:FJ221"/>
    <mergeCell ref="CX220:DJ220"/>
    <mergeCell ref="DK220:DW220"/>
    <mergeCell ref="DX220:EJ220"/>
    <mergeCell ref="EK220:EW220"/>
    <mergeCell ref="EX220:FJ220"/>
    <mergeCell ref="AK222:AP222"/>
    <mergeCell ref="AQ222:BB222"/>
    <mergeCell ref="BC222:BT222"/>
    <mergeCell ref="BU222:CG222"/>
    <mergeCell ref="CH222:CW222"/>
    <mergeCell ref="CH221:CW221"/>
    <mergeCell ref="DK222:DW222"/>
    <mergeCell ref="DX222:EJ222"/>
    <mergeCell ref="EK222:EW222"/>
    <mergeCell ref="EX222:FJ222"/>
    <mergeCell ref="A223:AJ223"/>
    <mergeCell ref="AK223:AP223"/>
    <mergeCell ref="AQ223:BB223"/>
    <mergeCell ref="BC223:BT223"/>
    <mergeCell ref="BU223:CG223"/>
    <mergeCell ref="A222:AJ222"/>
    <mergeCell ref="EK203:EW203"/>
    <mergeCell ref="EX203:FJ203"/>
    <mergeCell ref="DX202:EJ202"/>
    <mergeCell ref="CH223:CW223"/>
    <mergeCell ref="CX223:DJ223"/>
    <mergeCell ref="DK223:DW223"/>
    <mergeCell ref="DX223:EJ223"/>
    <mergeCell ref="EK223:EW223"/>
    <mergeCell ref="EX223:FJ223"/>
    <mergeCell ref="CX222:DJ222"/>
    <mergeCell ref="A224:AJ224"/>
    <mergeCell ref="AK224:AP224"/>
    <mergeCell ref="AQ224:BB224"/>
    <mergeCell ref="BC224:BT224"/>
    <mergeCell ref="BU224:CG224"/>
    <mergeCell ref="CH224:CW224"/>
    <mergeCell ref="CX224:DJ224"/>
    <mergeCell ref="DK224:DW224"/>
    <mergeCell ref="DX224:EJ224"/>
    <mergeCell ref="EK224:EW224"/>
    <mergeCell ref="EX224:FJ224"/>
    <mergeCell ref="A225:AJ225"/>
    <mergeCell ref="AK225:AP225"/>
    <mergeCell ref="AQ225:BB225"/>
    <mergeCell ref="BC225:BT225"/>
    <mergeCell ref="BU225:CG225"/>
    <mergeCell ref="CH225:CW225"/>
    <mergeCell ref="CX225:DJ225"/>
    <mergeCell ref="DK225:DW225"/>
    <mergeCell ref="DX225:EJ225"/>
    <mergeCell ref="EK225:EW225"/>
    <mergeCell ref="EX225:FJ225"/>
    <mergeCell ref="A226:AJ226"/>
    <mergeCell ref="AK226:AP226"/>
    <mergeCell ref="AQ226:BB226"/>
    <mergeCell ref="BC226:BT226"/>
    <mergeCell ref="BU226:CG226"/>
    <mergeCell ref="CH226:CW226"/>
    <mergeCell ref="CX226:DJ226"/>
    <mergeCell ref="DK226:DW226"/>
    <mergeCell ref="DX226:EJ226"/>
    <mergeCell ref="EK226:EW226"/>
    <mergeCell ref="EX226:FJ226"/>
    <mergeCell ref="CH131:CW131"/>
    <mergeCell ref="CX131:DJ131"/>
    <mergeCell ref="DK131:DW131"/>
    <mergeCell ref="DX131:EJ131"/>
    <mergeCell ref="EK131:EW131"/>
    <mergeCell ref="EX131:FJ131"/>
    <mergeCell ref="CX130:DJ130"/>
    <mergeCell ref="DK130:DW130"/>
    <mergeCell ref="DX130:EJ130"/>
    <mergeCell ref="EK130:EW130"/>
    <mergeCell ref="EX130:FJ130"/>
    <mergeCell ref="A131:AJ131"/>
    <mergeCell ref="AK131:AP131"/>
    <mergeCell ref="AQ131:BB131"/>
    <mergeCell ref="BC131:BT131"/>
    <mergeCell ref="BU131:CG131"/>
    <mergeCell ref="DK129:DW129"/>
    <mergeCell ref="DX129:EJ129"/>
    <mergeCell ref="EK129:EW129"/>
    <mergeCell ref="EX129:FJ129"/>
    <mergeCell ref="A130:AJ130"/>
    <mergeCell ref="AK130:AP130"/>
    <mergeCell ref="AQ130:BB130"/>
    <mergeCell ref="BC130:BT130"/>
    <mergeCell ref="BU130:CG130"/>
    <mergeCell ref="CH130:CW130"/>
    <mergeCell ref="DX128:EJ128"/>
    <mergeCell ref="EK128:EW128"/>
    <mergeCell ref="EX128:FJ128"/>
    <mergeCell ref="A129:AJ129"/>
    <mergeCell ref="AK129:AP129"/>
    <mergeCell ref="AQ129:BB129"/>
    <mergeCell ref="BC129:BT129"/>
    <mergeCell ref="BU129:CG129"/>
    <mergeCell ref="CH129:CW129"/>
    <mergeCell ref="CX129:DJ129"/>
    <mergeCell ref="AQ128:BB128"/>
    <mergeCell ref="BC128:BT128"/>
    <mergeCell ref="BU128:CG128"/>
    <mergeCell ref="CH128:CW128"/>
    <mergeCell ref="CX128:DJ128"/>
    <mergeCell ref="DK128:DW128"/>
    <mergeCell ref="CH127:CW127"/>
    <mergeCell ref="CX127:DJ127"/>
    <mergeCell ref="DK127:DW127"/>
    <mergeCell ref="DX127:EJ127"/>
    <mergeCell ref="EK127:EW127"/>
    <mergeCell ref="EX127:FJ127"/>
    <mergeCell ref="A127:AJ127"/>
    <mergeCell ref="AK127:AP127"/>
    <mergeCell ref="AQ127:BB127"/>
    <mergeCell ref="BC127:BT127"/>
    <mergeCell ref="BU127:CG127"/>
    <mergeCell ref="EX125:FJ125"/>
    <mergeCell ref="A125:AJ125"/>
    <mergeCell ref="AK125:AP125"/>
    <mergeCell ref="AQ125:BB125"/>
    <mergeCell ref="BC125:BT125"/>
    <mergeCell ref="BU125:CG125"/>
    <mergeCell ref="CH125:CW125"/>
    <mergeCell ref="CH124:CW124"/>
    <mergeCell ref="CX124:DJ124"/>
    <mergeCell ref="DK124:DW124"/>
    <mergeCell ref="DX124:EJ124"/>
    <mergeCell ref="EK124:EW124"/>
    <mergeCell ref="CX125:DJ125"/>
    <mergeCell ref="DK125:DW125"/>
    <mergeCell ref="DX125:EJ125"/>
    <mergeCell ref="EK125:EW125"/>
    <mergeCell ref="EX124:FJ124"/>
    <mergeCell ref="CX123:DJ123"/>
    <mergeCell ref="DK123:DW123"/>
    <mergeCell ref="DX123:EJ123"/>
    <mergeCell ref="EK123:EW123"/>
    <mergeCell ref="EX123:FJ123"/>
    <mergeCell ref="A124:AJ124"/>
    <mergeCell ref="AK124:AP124"/>
    <mergeCell ref="AQ124:BB124"/>
    <mergeCell ref="BC124:BT124"/>
    <mergeCell ref="BU124:CG124"/>
    <mergeCell ref="A123:AJ123"/>
    <mergeCell ref="AK123:AP123"/>
    <mergeCell ref="AQ123:BB123"/>
    <mergeCell ref="BC123:BT123"/>
    <mergeCell ref="BU123:CG123"/>
    <mergeCell ref="CH123:CW123"/>
    <mergeCell ref="CH122:CW122"/>
    <mergeCell ref="CX122:DJ122"/>
    <mergeCell ref="DK122:DW122"/>
    <mergeCell ref="DX122:EJ122"/>
    <mergeCell ref="EK122:EW122"/>
    <mergeCell ref="EX122:FJ122"/>
    <mergeCell ref="CX121:DJ121"/>
    <mergeCell ref="DK121:DW121"/>
    <mergeCell ref="DX121:EJ121"/>
    <mergeCell ref="EK121:EW121"/>
    <mergeCell ref="EX121:FJ121"/>
    <mergeCell ref="A122:AJ122"/>
    <mergeCell ref="AK122:AP122"/>
    <mergeCell ref="AQ122:BB122"/>
    <mergeCell ref="BC122:BT122"/>
    <mergeCell ref="BU122:CG122"/>
    <mergeCell ref="A121:AJ121"/>
    <mergeCell ref="AK121:AP121"/>
    <mergeCell ref="AQ121:BB121"/>
    <mergeCell ref="BC121:BT121"/>
    <mergeCell ref="BU121:CG121"/>
    <mergeCell ref="CH121:CW121"/>
    <mergeCell ref="CH120:CW120"/>
    <mergeCell ref="CX120:DJ120"/>
    <mergeCell ref="DK120:DW120"/>
    <mergeCell ref="DX120:EJ120"/>
    <mergeCell ref="EK120:EW120"/>
    <mergeCell ref="EX120:FJ120"/>
    <mergeCell ref="EX118:FJ118"/>
    <mergeCell ref="CX119:DJ119"/>
    <mergeCell ref="DK119:DW119"/>
    <mergeCell ref="DX119:EJ119"/>
    <mergeCell ref="EK119:EW119"/>
    <mergeCell ref="EX119:FJ119"/>
    <mergeCell ref="A120:AJ120"/>
    <mergeCell ref="AK120:AP120"/>
    <mergeCell ref="AQ120:BB120"/>
    <mergeCell ref="BC120:BT120"/>
    <mergeCell ref="BU120:CG120"/>
    <mergeCell ref="A118:AJ118"/>
    <mergeCell ref="AK118:AP118"/>
    <mergeCell ref="AQ118:BB118"/>
    <mergeCell ref="BC118:BT118"/>
    <mergeCell ref="BU118:CG118"/>
    <mergeCell ref="CH118:CW118"/>
    <mergeCell ref="CH117:CW117"/>
    <mergeCell ref="CX117:DJ117"/>
    <mergeCell ref="DK117:DW117"/>
    <mergeCell ref="DX117:EJ117"/>
    <mergeCell ref="EK117:EW117"/>
    <mergeCell ref="CX118:DJ118"/>
    <mergeCell ref="DK118:DW118"/>
    <mergeCell ref="DX118:EJ118"/>
    <mergeCell ref="EK118:EW118"/>
    <mergeCell ref="EX117:FJ117"/>
    <mergeCell ref="CX116:DJ116"/>
    <mergeCell ref="DK116:DW116"/>
    <mergeCell ref="DX116:EJ116"/>
    <mergeCell ref="EK116:EW116"/>
    <mergeCell ref="EX116:FJ116"/>
    <mergeCell ref="A117:AJ117"/>
    <mergeCell ref="AK117:AP117"/>
    <mergeCell ref="AQ117:BB117"/>
    <mergeCell ref="BC117:BT117"/>
    <mergeCell ref="BU117:CG117"/>
    <mergeCell ref="A116:AJ116"/>
    <mergeCell ref="AK116:AP116"/>
    <mergeCell ref="AQ116:BB116"/>
    <mergeCell ref="BC116:BT116"/>
    <mergeCell ref="BU116:CG116"/>
    <mergeCell ref="CH116:CW116"/>
    <mergeCell ref="CH115:CW115"/>
    <mergeCell ref="CX115:DJ115"/>
    <mergeCell ref="DK115:DW115"/>
    <mergeCell ref="DX115:EJ115"/>
    <mergeCell ref="EK115:EW115"/>
    <mergeCell ref="EX115:FJ115"/>
    <mergeCell ref="CX114:DJ114"/>
    <mergeCell ref="DK114:DW114"/>
    <mergeCell ref="DX114:EJ114"/>
    <mergeCell ref="EK114:EW114"/>
    <mergeCell ref="EX114:FJ114"/>
    <mergeCell ref="A115:AJ115"/>
    <mergeCell ref="AK115:AP115"/>
    <mergeCell ref="AQ115:BB115"/>
    <mergeCell ref="BC115:BT115"/>
    <mergeCell ref="BU115:CG115"/>
    <mergeCell ref="A114:AJ114"/>
    <mergeCell ref="AK114:AP114"/>
    <mergeCell ref="AQ114:BB114"/>
    <mergeCell ref="BC114:BT114"/>
    <mergeCell ref="BU114:CG114"/>
    <mergeCell ref="CH114:CW114"/>
    <mergeCell ref="CH113:CW113"/>
    <mergeCell ref="CX113:DJ113"/>
    <mergeCell ref="DK113:DW113"/>
    <mergeCell ref="DX113:EJ113"/>
    <mergeCell ref="EK113:EW113"/>
    <mergeCell ref="EX113:FJ113"/>
    <mergeCell ref="CX112:DJ112"/>
    <mergeCell ref="DK112:DW112"/>
    <mergeCell ref="DX112:EJ112"/>
    <mergeCell ref="EK112:EW112"/>
    <mergeCell ref="EX112:FJ112"/>
    <mergeCell ref="A113:AJ113"/>
    <mergeCell ref="AK113:AP113"/>
    <mergeCell ref="AQ113:BB113"/>
    <mergeCell ref="BC113:BT113"/>
    <mergeCell ref="BU113:CG113"/>
    <mergeCell ref="A112:AJ112"/>
    <mergeCell ref="AK112:AP112"/>
    <mergeCell ref="AQ112:BB112"/>
    <mergeCell ref="BC112:BT112"/>
    <mergeCell ref="BU112:CG112"/>
    <mergeCell ref="CH112:CW112"/>
    <mergeCell ref="CH110:CW110"/>
    <mergeCell ref="CX110:DJ110"/>
    <mergeCell ref="DK110:DW110"/>
    <mergeCell ref="DX110:EJ110"/>
    <mergeCell ref="EK110:EW110"/>
    <mergeCell ref="CH111:CW111"/>
    <mergeCell ref="CX111:DJ111"/>
    <mergeCell ref="DK111:DW111"/>
    <mergeCell ref="EX110:FJ110"/>
    <mergeCell ref="CX109:DJ109"/>
    <mergeCell ref="DK109:DW109"/>
    <mergeCell ref="DX109:EJ109"/>
    <mergeCell ref="EK109:EW109"/>
    <mergeCell ref="EX109:FJ109"/>
    <mergeCell ref="A110:AJ110"/>
    <mergeCell ref="AK110:AP110"/>
    <mergeCell ref="AQ110:BB110"/>
    <mergeCell ref="BC110:BT110"/>
    <mergeCell ref="BU110:CG110"/>
    <mergeCell ref="A109:AJ109"/>
    <mergeCell ref="AK109:AP109"/>
    <mergeCell ref="AQ109:BB109"/>
    <mergeCell ref="BC109:BT109"/>
    <mergeCell ref="BU109:CG109"/>
    <mergeCell ref="CH109:CW109"/>
    <mergeCell ref="CH108:CW108"/>
    <mergeCell ref="CX108:DJ108"/>
    <mergeCell ref="DK108:DW108"/>
    <mergeCell ref="DX108:EJ108"/>
    <mergeCell ref="EK108:EW108"/>
    <mergeCell ref="EX108:FJ108"/>
    <mergeCell ref="CX107:DJ107"/>
    <mergeCell ref="DK107:DW107"/>
    <mergeCell ref="DX107:EJ107"/>
    <mergeCell ref="EK107:EW107"/>
    <mergeCell ref="EX107:FJ107"/>
    <mergeCell ref="A108:AJ108"/>
    <mergeCell ref="AK108:AP108"/>
    <mergeCell ref="AQ108:BB108"/>
    <mergeCell ref="BC108:BT108"/>
    <mergeCell ref="BU108:CG108"/>
    <mergeCell ref="DK106:DW106"/>
    <mergeCell ref="DX106:EJ106"/>
    <mergeCell ref="EK106:EW106"/>
    <mergeCell ref="EX106:FJ106"/>
    <mergeCell ref="A107:AJ107"/>
    <mergeCell ref="AK107:AP107"/>
    <mergeCell ref="AQ107:BB107"/>
    <mergeCell ref="BC107:BT107"/>
    <mergeCell ref="BU107:CG107"/>
    <mergeCell ref="CH107:CW107"/>
    <mergeCell ref="DK105:DW105"/>
    <mergeCell ref="DX105:EJ105"/>
    <mergeCell ref="EK105:EW105"/>
    <mergeCell ref="EX105:FJ105"/>
    <mergeCell ref="A106:AJ106"/>
    <mergeCell ref="AK106:AP106"/>
    <mergeCell ref="AQ106:BB106"/>
    <mergeCell ref="BC106:BT106"/>
    <mergeCell ref="BU106:CG106"/>
    <mergeCell ref="CH106:CW106"/>
    <mergeCell ref="DK104:DW104"/>
    <mergeCell ref="DX104:EJ104"/>
    <mergeCell ref="EK104:EW104"/>
    <mergeCell ref="EX104:FJ104"/>
    <mergeCell ref="A105:AJ105"/>
    <mergeCell ref="AK105:AP105"/>
    <mergeCell ref="AQ105:BB105"/>
    <mergeCell ref="BC105:BT105"/>
    <mergeCell ref="BU105:CG105"/>
    <mergeCell ref="CH105:CW105"/>
    <mergeCell ref="DK103:DW103"/>
    <mergeCell ref="DX103:EJ103"/>
    <mergeCell ref="EK103:EW103"/>
    <mergeCell ref="EX103:FJ103"/>
    <mergeCell ref="A104:AJ104"/>
    <mergeCell ref="AK104:AP104"/>
    <mergeCell ref="AQ104:BB104"/>
    <mergeCell ref="BC104:BT104"/>
    <mergeCell ref="BU104:CG104"/>
    <mergeCell ref="CH104:CW104"/>
    <mergeCell ref="A103:AJ103"/>
    <mergeCell ref="AK103:AP103"/>
    <mergeCell ref="AQ103:BB103"/>
    <mergeCell ref="BC103:BT103"/>
    <mergeCell ref="BU103:CG103"/>
    <mergeCell ref="CH103:CW103"/>
    <mergeCell ref="CH73:CW73"/>
    <mergeCell ref="CX73:DJ73"/>
    <mergeCell ref="DK73:DW73"/>
    <mergeCell ref="DX73:EJ73"/>
    <mergeCell ref="EK73:EW73"/>
    <mergeCell ref="EX73:FJ73"/>
    <mergeCell ref="CX88:DJ88"/>
    <mergeCell ref="DK88:DW88"/>
    <mergeCell ref="DX88:EJ88"/>
    <mergeCell ref="EK88:EW88"/>
    <mergeCell ref="EX88:FJ88"/>
    <mergeCell ref="A73:AJ73"/>
    <mergeCell ref="AK73:AP73"/>
    <mergeCell ref="AQ73:BB73"/>
    <mergeCell ref="BC73:BT73"/>
    <mergeCell ref="BU73:CG73"/>
    <mergeCell ref="A88:AJ88"/>
    <mergeCell ref="AK88:AP88"/>
    <mergeCell ref="AQ88:BB88"/>
    <mergeCell ref="BC88:BT88"/>
    <mergeCell ref="BU88:CG88"/>
    <mergeCell ref="CH88:CW88"/>
    <mergeCell ref="CH87:CW87"/>
    <mergeCell ref="CX87:DJ87"/>
    <mergeCell ref="DK87:DW87"/>
    <mergeCell ref="DX87:EJ87"/>
    <mergeCell ref="EK87:EW87"/>
    <mergeCell ref="EX87:FJ87"/>
    <mergeCell ref="CX86:DJ86"/>
    <mergeCell ref="DK86:DW86"/>
    <mergeCell ref="DX86:EJ86"/>
    <mergeCell ref="EK86:EW86"/>
    <mergeCell ref="EX86:FJ86"/>
    <mergeCell ref="A87:AJ87"/>
    <mergeCell ref="AK87:AP87"/>
    <mergeCell ref="AQ87:BB87"/>
    <mergeCell ref="BC87:BT87"/>
    <mergeCell ref="BU87:CG87"/>
    <mergeCell ref="A86:AJ86"/>
    <mergeCell ref="AK86:AP86"/>
    <mergeCell ref="AQ86:BB86"/>
    <mergeCell ref="BC86:BT86"/>
    <mergeCell ref="BU86:CG86"/>
    <mergeCell ref="CH86:CW86"/>
    <mergeCell ref="CH85:CW85"/>
    <mergeCell ref="CX85:DJ85"/>
    <mergeCell ref="DK85:DW85"/>
    <mergeCell ref="DX85:EJ85"/>
    <mergeCell ref="EK85:EW85"/>
    <mergeCell ref="EX85:FJ85"/>
    <mergeCell ref="CX84:DJ84"/>
    <mergeCell ref="DK84:DW84"/>
    <mergeCell ref="DX84:EJ84"/>
    <mergeCell ref="EK84:EW84"/>
    <mergeCell ref="EX84:FJ84"/>
    <mergeCell ref="A85:AJ85"/>
    <mergeCell ref="AK85:AP85"/>
    <mergeCell ref="AQ85:BB85"/>
    <mergeCell ref="BC85:BT85"/>
    <mergeCell ref="BU85:CG85"/>
    <mergeCell ref="A84:AJ84"/>
    <mergeCell ref="AK84:AP84"/>
    <mergeCell ref="AQ84:BB84"/>
    <mergeCell ref="BC84:BT84"/>
    <mergeCell ref="BU84:CG84"/>
    <mergeCell ref="CH84:CW84"/>
    <mergeCell ref="CH83:CW83"/>
    <mergeCell ref="CX83:DJ83"/>
    <mergeCell ref="DK83:DW83"/>
    <mergeCell ref="DX83:EJ83"/>
    <mergeCell ref="EK83:EW83"/>
    <mergeCell ref="EX83:FJ83"/>
    <mergeCell ref="CX82:DJ82"/>
    <mergeCell ref="DK82:DW82"/>
    <mergeCell ref="DX82:EJ82"/>
    <mergeCell ref="EK82:EW82"/>
    <mergeCell ref="EX82:FJ82"/>
    <mergeCell ref="A83:AJ83"/>
    <mergeCell ref="AK83:AP83"/>
    <mergeCell ref="AQ83:BB83"/>
    <mergeCell ref="BC83:BT83"/>
    <mergeCell ref="BU83:CG83"/>
    <mergeCell ref="A82:AJ82"/>
    <mergeCell ref="AK82:AP82"/>
    <mergeCell ref="AQ82:BB82"/>
    <mergeCell ref="BC82:BT82"/>
    <mergeCell ref="BU82:CG82"/>
    <mergeCell ref="CH82:CW82"/>
    <mergeCell ref="CH81:CW81"/>
    <mergeCell ref="CX81:DJ81"/>
    <mergeCell ref="DK81:DW81"/>
    <mergeCell ref="DX81:EJ81"/>
    <mergeCell ref="EK81:EW81"/>
    <mergeCell ref="EX81:FJ81"/>
    <mergeCell ref="CX80:DJ80"/>
    <mergeCell ref="DK80:DW80"/>
    <mergeCell ref="DX80:EJ80"/>
    <mergeCell ref="EK80:EW80"/>
    <mergeCell ref="EX80:FJ80"/>
    <mergeCell ref="A81:AJ81"/>
    <mergeCell ref="AK81:AP81"/>
    <mergeCell ref="AQ81:BB81"/>
    <mergeCell ref="BC81:BT81"/>
    <mergeCell ref="BU81:CG81"/>
    <mergeCell ref="A80:AJ80"/>
    <mergeCell ref="AK80:AP80"/>
    <mergeCell ref="AQ80:BB80"/>
    <mergeCell ref="BC80:BT80"/>
    <mergeCell ref="BU80:CG80"/>
    <mergeCell ref="CH80:CW80"/>
    <mergeCell ref="CH79:CW79"/>
    <mergeCell ref="CX79:DJ79"/>
    <mergeCell ref="DK79:DW79"/>
    <mergeCell ref="DX79:EJ79"/>
    <mergeCell ref="EK79:EW79"/>
    <mergeCell ref="EX79:FJ79"/>
    <mergeCell ref="CX78:DJ78"/>
    <mergeCell ref="DK78:DW78"/>
    <mergeCell ref="DX78:EJ78"/>
    <mergeCell ref="EK78:EW78"/>
    <mergeCell ref="EX78:FJ78"/>
    <mergeCell ref="A79:AJ79"/>
    <mergeCell ref="AK79:AP79"/>
    <mergeCell ref="AQ79:BB79"/>
    <mergeCell ref="BC79:BT79"/>
    <mergeCell ref="BU79:CG79"/>
    <mergeCell ref="A78:AJ78"/>
    <mergeCell ref="AK78:AP78"/>
    <mergeCell ref="AQ78:BB78"/>
    <mergeCell ref="BC78:BT78"/>
    <mergeCell ref="BU78:CG78"/>
    <mergeCell ref="CH78:CW78"/>
    <mergeCell ref="CH77:CW77"/>
    <mergeCell ref="CX77:DJ77"/>
    <mergeCell ref="DK77:DW77"/>
    <mergeCell ref="DX77:EJ77"/>
    <mergeCell ref="EK77:EW77"/>
    <mergeCell ref="EX77:FJ77"/>
    <mergeCell ref="CX76:DJ76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A76:AJ76"/>
    <mergeCell ref="AK76:AP76"/>
    <mergeCell ref="AQ76:BB76"/>
    <mergeCell ref="BC76:BT76"/>
    <mergeCell ref="BU76:CG76"/>
    <mergeCell ref="CH76:CW76"/>
    <mergeCell ref="CH75:CW75"/>
    <mergeCell ref="CX75:DJ75"/>
    <mergeCell ref="DK75:DW75"/>
    <mergeCell ref="DX75:EJ75"/>
    <mergeCell ref="EK75:EW75"/>
    <mergeCell ref="EX75:FJ75"/>
    <mergeCell ref="CX74:DJ74"/>
    <mergeCell ref="DK74:DW74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A74:AJ74"/>
    <mergeCell ref="AK74:AP74"/>
    <mergeCell ref="AQ74:BB74"/>
    <mergeCell ref="BC74:BT74"/>
    <mergeCell ref="BU74:CG74"/>
    <mergeCell ref="CH74:CW74"/>
    <mergeCell ref="CH96:CW96"/>
    <mergeCell ref="CX96:DJ96"/>
    <mergeCell ref="DK96:DW96"/>
    <mergeCell ref="DX96:EJ96"/>
    <mergeCell ref="EK96:EW96"/>
    <mergeCell ref="EX96:FJ96"/>
    <mergeCell ref="CX95:DJ95"/>
    <mergeCell ref="DK95:DW95"/>
    <mergeCell ref="DX95:EJ95"/>
    <mergeCell ref="EK95:EW95"/>
    <mergeCell ref="EX95:FJ95"/>
    <mergeCell ref="A96:AJ96"/>
    <mergeCell ref="AK96:AP96"/>
    <mergeCell ref="AQ96:BB96"/>
    <mergeCell ref="BC96:BT96"/>
    <mergeCell ref="BU96:CG96"/>
    <mergeCell ref="A95:AJ95"/>
    <mergeCell ref="AK95:AP95"/>
    <mergeCell ref="AQ95:BB95"/>
    <mergeCell ref="BC95:BT95"/>
    <mergeCell ref="BU95:CG95"/>
    <mergeCell ref="CH95:CW95"/>
    <mergeCell ref="CH94:CW94"/>
    <mergeCell ref="CX94:DJ94"/>
    <mergeCell ref="DK94:DW94"/>
    <mergeCell ref="DX94:EJ94"/>
    <mergeCell ref="EK94:EW94"/>
    <mergeCell ref="EX94:FJ94"/>
    <mergeCell ref="CX93:DJ93"/>
    <mergeCell ref="DK93:DW93"/>
    <mergeCell ref="DX93:EJ93"/>
    <mergeCell ref="EK93:EW93"/>
    <mergeCell ref="EX93:FJ93"/>
    <mergeCell ref="A94:AJ94"/>
    <mergeCell ref="AK94:AP94"/>
    <mergeCell ref="AQ94:BB94"/>
    <mergeCell ref="BC94:BT94"/>
    <mergeCell ref="BU94:CG94"/>
    <mergeCell ref="A93:AJ93"/>
    <mergeCell ref="AK93:AP93"/>
    <mergeCell ref="AQ93:BB93"/>
    <mergeCell ref="BC93:BT93"/>
    <mergeCell ref="BU93:CG93"/>
    <mergeCell ref="CH93:CW93"/>
    <mergeCell ref="CH92:CW92"/>
    <mergeCell ref="CX92:DJ92"/>
    <mergeCell ref="DK92:DW92"/>
    <mergeCell ref="DX92:EJ92"/>
    <mergeCell ref="EK92:EW92"/>
    <mergeCell ref="EX92:FJ92"/>
    <mergeCell ref="CX91:DJ91"/>
    <mergeCell ref="DK91:DW91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A91:AJ91"/>
    <mergeCell ref="AK91:AP91"/>
    <mergeCell ref="AQ91:BB91"/>
    <mergeCell ref="BC91:BT91"/>
    <mergeCell ref="BU91:CG91"/>
    <mergeCell ref="CH91:CW91"/>
    <mergeCell ref="CH90:CW90"/>
    <mergeCell ref="CX90:DJ90"/>
    <mergeCell ref="DK90:DW90"/>
    <mergeCell ref="DX90:EJ90"/>
    <mergeCell ref="EK90:EW90"/>
    <mergeCell ref="EX90:FJ90"/>
    <mergeCell ref="CX89:DJ89"/>
    <mergeCell ref="DK89:DW89"/>
    <mergeCell ref="DX89:EJ89"/>
    <mergeCell ref="EK89:EW89"/>
    <mergeCell ref="EX89:FJ89"/>
    <mergeCell ref="A90:AJ90"/>
    <mergeCell ref="AK90:AP90"/>
    <mergeCell ref="AQ90:BB90"/>
    <mergeCell ref="BC90:BT90"/>
    <mergeCell ref="BU90:CG90"/>
    <mergeCell ref="A89:AJ89"/>
    <mergeCell ref="AK89:AP89"/>
    <mergeCell ref="AQ89:BB89"/>
    <mergeCell ref="BC89:BT89"/>
    <mergeCell ref="BU89:CG89"/>
    <mergeCell ref="CH89:CW89"/>
    <mergeCell ref="CH72:CW72"/>
    <mergeCell ref="CX72:DJ72"/>
    <mergeCell ref="DK72:DW72"/>
    <mergeCell ref="DX72:EJ72"/>
    <mergeCell ref="EK72:EW72"/>
    <mergeCell ref="EX72:FJ72"/>
    <mergeCell ref="CX71:DJ71"/>
    <mergeCell ref="DK71:DW71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A71:AJ71"/>
    <mergeCell ref="AK71:AP71"/>
    <mergeCell ref="AQ71:BB71"/>
    <mergeCell ref="BC71:BT71"/>
    <mergeCell ref="BU71:CG71"/>
    <mergeCell ref="CH71:CW71"/>
    <mergeCell ref="CH70:CW70"/>
    <mergeCell ref="CX70:DJ70"/>
    <mergeCell ref="DK70:DW70"/>
    <mergeCell ref="DX70:EJ70"/>
    <mergeCell ref="EK70:EW70"/>
    <mergeCell ref="EX70:FJ70"/>
    <mergeCell ref="CX69:DJ69"/>
    <mergeCell ref="DK69:DW69"/>
    <mergeCell ref="DX69:EJ69"/>
    <mergeCell ref="EK69:EW69"/>
    <mergeCell ref="EX69:FJ69"/>
    <mergeCell ref="A70:AJ70"/>
    <mergeCell ref="AK70:AP70"/>
    <mergeCell ref="AQ70:BB70"/>
    <mergeCell ref="BC70:BT70"/>
    <mergeCell ref="BU70:CG70"/>
    <mergeCell ref="A69:AJ69"/>
    <mergeCell ref="AK69:AP69"/>
    <mergeCell ref="AQ69:BB69"/>
    <mergeCell ref="BC69:BT69"/>
    <mergeCell ref="BU69:CG69"/>
    <mergeCell ref="CH69:CW69"/>
    <mergeCell ref="CH68:CW68"/>
    <mergeCell ref="CX68:DJ68"/>
    <mergeCell ref="DK68:DW68"/>
    <mergeCell ref="DX68:EJ68"/>
    <mergeCell ref="EK68:EW68"/>
    <mergeCell ref="EX68:FJ68"/>
    <mergeCell ref="CX67:DJ67"/>
    <mergeCell ref="DK67:DW67"/>
    <mergeCell ref="DX67:EJ67"/>
    <mergeCell ref="EK67:EW67"/>
    <mergeCell ref="EX67:FJ67"/>
    <mergeCell ref="A68:AJ68"/>
    <mergeCell ref="AK68:AP68"/>
    <mergeCell ref="AQ68:BB68"/>
    <mergeCell ref="BC68:BT68"/>
    <mergeCell ref="BU68:CG68"/>
    <mergeCell ref="A67:AJ67"/>
    <mergeCell ref="AK67:AP67"/>
    <mergeCell ref="AQ67:BB67"/>
    <mergeCell ref="BC67:BT67"/>
    <mergeCell ref="BU67:CG67"/>
    <mergeCell ref="CH67:CW67"/>
    <mergeCell ref="CH66:CW66"/>
    <mergeCell ref="CX66:DJ66"/>
    <mergeCell ref="DK66:DW66"/>
    <mergeCell ref="DX66:EJ66"/>
    <mergeCell ref="EK66:EW66"/>
    <mergeCell ref="EX66:FJ66"/>
    <mergeCell ref="CX65:DJ65"/>
    <mergeCell ref="DK65:DW65"/>
    <mergeCell ref="DX65:EJ65"/>
    <mergeCell ref="EK65:EW65"/>
    <mergeCell ref="EX65:FJ65"/>
    <mergeCell ref="A66:AJ66"/>
    <mergeCell ref="AK66:AP66"/>
    <mergeCell ref="AQ66:BB66"/>
    <mergeCell ref="BC66:BT66"/>
    <mergeCell ref="BU66:CG66"/>
    <mergeCell ref="A65:AJ65"/>
    <mergeCell ref="AK65:AP65"/>
    <mergeCell ref="AQ65:BB65"/>
    <mergeCell ref="BC65:BT65"/>
    <mergeCell ref="BU65:CG65"/>
    <mergeCell ref="CH65:CW65"/>
    <mergeCell ref="CH64:CW64"/>
    <mergeCell ref="CX64:DJ64"/>
    <mergeCell ref="DK64:DW64"/>
    <mergeCell ref="DX64:EJ64"/>
    <mergeCell ref="EK64:EW64"/>
    <mergeCell ref="EX64:FJ64"/>
    <mergeCell ref="CX63:DJ63"/>
    <mergeCell ref="DK63:DW63"/>
    <mergeCell ref="DX63:EJ63"/>
    <mergeCell ref="EK63:EW63"/>
    <mergeCell ref="EX63:FJ63"/>
    <mergeCell ref="A64:AJ64"/>
    <mergeCell ref="AK64:AP64"/>
    <mergeCell ref="AQ64:BB64"/>
    <mergeCell ref="BC64:BT64"/>
    <mergeCell ref="BU64:CG64"/>
    <mergeCell ref="A63:AJ63"/>
    <mergeCell ref="AK63:AP63"/>
    <mergeCell ref="AQ63:BB63"/>
    <mergeCell ref="BC63:BT63"/>
    <mergeCell ref="BU63:CG63"/>
    <mergeCell ref="CH63:CW63"/>
    <mergeCell ref="CH62:CW62"/>
    <mergeCell ref="CX62:DJ62"/>
    <mergeCell ref="DK62:DW62"/>
    <mergeCell ref="DX62:EJ62"/>
    <mergeCell ref="EK62:EW62"/>
    <mergeCell ref="EX62:FJ62"/>
    <mergeCell ref="CX61:DJ61"/>
    <mergeCell ref="DK61:DW61"/>
    <mergeCell ref="DX61:EJ61"/>
    <mergeCell ref="EK61:EW61"/>
    <mergeCell ref="EX61:FJ61"/>
    <mergeCell ref="A62:AJ62"/>
    <mergeCell ref="AK62:AP62"/>
    <mergeCell ref="AQ62:BB62"/>
    <mergeCell ref="BC62:BT62"/>
    <mergeCell ref="BU62:CG62"/>
    <mergeCell ref="A61:AJ61"/>
    <mergeCell ref="AK61:AP61"/>
    <mergeCell ref="AQ61:BB61"/>
    <mergeCell ref="BC61:BT61"/>
    <mergeCell ref="BU61:CG61"/>
    <mergeCell ref="CH61:CW61"/>
    <mergeCell ref="CH60:CW60"/>
    <mergeCell ref="CX60:DJ60"/>
    <mergeCell ref="DK60:DW60"/>
    <mergeCell ref="DX60:EJ60"/>
    <mergeCell ref="EK60:EW60"/>
    <mergeCell ref="EX60:FJ60"/>
    <mergeCell ref="CX59:DJ59"/>
    <mergeCell ref="DK59:DW59"/>
    <mergeCell ref="DX59:EJ59"/>
    <mergeCell ref="EK59:EW59"/>
    <mergeCell ref="EX59:FJ59"/>
    <mergeCell ref="A60:AJ60"/>
    <mergeCell ref="AK60:AP60"/>
    <mergeCell ref="AQ60:BB60"/>
    <mergeCell ref="BC60:BT60"/>
    <mergeCell ref="BU60:CG60"/>
    <mergeCell ref="A59:AJ59"/>
    <mergeCell ref="AK59:AP59"/>
    <mergeCell ref="AQ59:BB59"/>
    <mergeCell ref="BC59:BT59"/>
    <mergeCell ref="BU59:CG59"/>
    <mergeCell ref="CH59:CW59"/>
    <mergeCell ref="CH58:CW58"/>
    <mergeCell ref="CX58:DJ58"/>
    <mergeCell ref="DK58:DW58"/>
    <mergeCell ref="DX58:EJ58"/>
    <mergeCell ref="EK58:EW58"/>
    <mergeCell ref="EX58:FJ58"/>
    <mergeCell ref="CX57:DJ57"/>
    <mergeCell ref="DK57:DW57"/>
    <mergeCell ref="DX57:EJ57"/>
    <mergeCell ref="EK57:EW57"/>
    <mergeCell ref="EX57:FJ57"/>
    <mergeCell ref="A58:AJ58"/>
    <mergeCell ref="AK58:AP58"/>
    <mergeCell ref="AQ58:BB58"/>
    <mergeCell ref="BC58:BT58"/>
    <mergeCell ref="BU58:CG58"/>
    <mergeCell ref="A57:AJ57"/>
    <mergeCell ref="AK57:AP57"/>
    <mergeCell ref="AQ57:BB57"/>
    <mergeCell ref="BC57:BT57"/>
    <mergeCell ref="BU57:CG57"/>
    <mergeCell ref="CH57:CW57"/>
    <mergeCell ref="CH27:CW27"/>
    <mergeCell ref="CX27:DJ27"/>
    <mergeCell ref="DK27:DW27"/>
    <mergeCell ref="DX27:EJ27"/>
    <mergeCell ref="EK27:EW27"/>
    <mergeCell ref="EX27:FJ27"/>
    <mergeCell ref="CX26:DJ26"/>
    <mergeCell ref="DK26:DW26"/>
    <mergeCell ref="DX26:EJ26"/>
    <mergeCell ref="EK26:EW26"/>
    <mergeCell ref="EX26:FJ26"/>
    <mergeCell ref="A27:AJ27"/>
    <mergeCell ref="AK27:AP27"/>
    <mergeCell ref="AQ27:BB27"/>
    <mergeCell ref="BC27:BT27"/>
    <mergeCell ref="BU27:CG27"/>
    <mergeCell ref="A26:AJ26"/>
    <mergeCell ref="AK26:AP26"/>
    <mergeCell ref="AQ26:BB26"/>
    <mergeCell ref="BC26:BT26"/>
    <mergeCell ref="BU26:CG26"/>
    <mergeCell ref="CH26:CW26"/>
    <mergeCell ref="CH25:CW25"/>
    <mergeCell ref="CX25:DJ25"/>
    <mergeCell ref="DK25:DW25"/>
    <mergeCell ref="DX25:EJ25"/>
    <mergeCell ref="EK25:EW25"/>
    <mergeCell ref="EX25:FJ25"/>
    <mergeCell ref="CX24:DJ24"/>
    <mergeCell ref="DK24:DW24"/>
    <mergeCell ref="DX24:EJ24"/>
    <mergeCell ref="EK24:EW24"/>
    <mergeCell ref="EX24:FJ24"/>
    <mergeCell ref="A25:AJ25"/>
    <mergeCell ref="AK25:AP25"/>
    <mergeCell ref="AQ25:BB25"/>
    <mergeCell ref="BC25:BT25"/>
    <mergeCell ref="BU25:CG25"/>
    <mergeCell ref="A24:AJ24"/>
    <mergeCell ref="AK24:AP24"/>
    <mergeCell ref="AQ24:BB24"/>
    <mergeCell ref="BC24:BT24"/>
    <mergeCell ref="BU24:CG24"/>
    <mergeCell ref="CH24:CW24"/>
    <mergeCell ref="CH23:CW23"/>
    <mergeCell ref="CX23:DJ23"/>
    <mergeCell ref="DK23:DW23"/>
    <mergeCell ref="DX23:EJ23"/>
    <mergeCell ref="EK23:EW23"/>
    <mergeCell ref="EX23:FJ23"/>
    <mergeCell ref="CX22:DJ22"/>
    <mergeCell ref="DK22:DW22"/>
    <mergeCell ref="DX22:EJ22"/>
    <mergeCell ref="EK22:EW22"/>
    <mergeCell ref="EX22:FJ22"/>
    <mergeCell ref="A23:AJ23"/>
    <mergeCell ref="AK23:AP23"/>
    <mergeCell ref="AQ23:BB23"/>
    <mergeCell ref="BC23:BT23"/>
    <mergeCell ref="BU23:CG23"/>
    <mergeCell ref="A22:AJ22"/>
    <mergeCell ref="AK22:AP22"/>
    <mergeCell ref="AQ22:BB22"/>
    <mergeCell ref="BC22:BT22"/>
    <mergeCell ref="BU22:CG22"/>
    <mergeCell ref="CH22:CW22"/>
    <mergeCell ref="CH28:CW28"/>
    <mergeCell ref="CX28:DJ28"/>
    <mergeCell ref="DK28:DW28"/>
    <mergeCell ref="DX28:EJ28"/>
    <mergeCell ref="EK28:EW28"/>
    <mergeCell ref="EX28:FJ28"/>
    <mergeCell ref="A28:AJ28"/>
    <mergeCell ref="AK28:AP28"/>
    <mergeCell ref="AQ28:BB28"/>
    <mergeCell ref="BC28:BT28"/>
    <mergeCell ref="BU28:CG28"/>
    <mergeCell ref="CX21:DJ21"/>
    <mergeCell ref="DK21:DW21"/>
    <mergeCell ref="DX21:EJ21"/>
    <mergeCell ref="EK21:EW21"/>
    <mergeCell ref="EX21:FJ21"/>
    <mergeCell ref="A21:AJ21"/>
    <mergeCell ref="AK21:AP21"/>
    <mergeCell ref="AQ21:BB21"/>
    <mergeCell ref="BC21:BT21"/>
    <mergeCell ref="BU21:CG21"/>
    <mergeCell ref="CH21:CW21"/>
    <mergeCell ref="CH20:CW20"/>
    <mergeCell ref="CX20:DJ20"/>
    <mergeCell ref="DK20:DW20"/>
    <mergeCell ref="DX20:EJ20"/>
    <mergeCell ref="EK20:EW20"/>
    <mergeCell ref="EX20:FJ20"/>
    <mergeCell ref="CX19:DJ19"/>
    <mergeCell ref="DK19:DW19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A19:AJ19"/>
    <mergeCell ref="AK19:AP19"/>
    <mergeCell ref="AQ19:BB19"/>
    <mergeCell ref="BC19:BT19"/>
    <mergeCell ref="BU19:CG19"/>
    <mergeCell ref="CH19:CW19"/>
    <mergeCell ref="CH18:CW18"/>
    <mergeCell ref="CX18:DJ18"/>
    <mergeCell ref="DK18:DW18"/>
    <mergeCell ref="DX18:EJ18"/>
    <mergeCell ref="EK18:EW18"/>
    <mergeCell ref="EX18:FJ18"/>
    <mergeCell ref="CX17:DJ17"/>
    <mergeCell ref="DK17:DW17"/>
    <mergeCell ref="DX17:EJ17"/>
    <mergeCell ref="EK17:EW17"/>
    <mergeCell ref="EX17:FJ17"/>
    <mergeCell ref="A18:AJ18"/>
    <mergeCell ref="AK18:AP18"/>
    <mergeCell ref="AQ18:BB18"/>
    <mergeCell ref="BC18:BT18"/>
    <mergeCell ref="BU18:CG18"/>
    <mergeCell ref="A17:AJ17"/>
    <mergeCell ref="AK17:AP17"/>
    <mergeCell ref="AQ17:BB17"/>
    <mergeCell ref="BC17:BT17"/>
    <mergeCell ref="BU17:CG17"/>
    <mergeCell ref="CH17:CW17"/>
    <mergeCell ref="CH16:CW16"/>
    <mergeCell ref="CX16:DJ16"/>
    <mergeCell ref="DK16:DW16"/>
    <mergeCell ref="DX16:EJ16"/>
    <mergeCell ref="EK16:EW16"/>
    <mergeCell ref="EX16:FJ16"/>
    <mergeCell ref="CX15:DJ15"/>
    <mergeCell ref="DK15:DW15"/>
    <mergeCell ref="DX15:EJ15"/>
    <mergeCell ref="EK15:EW15"/>
    <mergeCell ref="EX15:FJ15"/>
    <mergeCell ref="A16:AJ16"/>
    <mergeCell ref="AK16:AP16"/>
    <mergeCell ref="AQ16:BB16"/>
    <mergeCell ref="BC16:BT16"/>
    <mergeCell ref="BU16:CG16"/>
    <mergeCell ref="A15:AJ15"/>
    <mergeCell ref="AK15:AP15"/>
    <mergeCell ref="AQ15:BB15"/>
    <mergeCell ref="BC15:BT15"/>
    <mergeCell ref="BU15:CG15"/>
    <mergeCell ref="CH15:CW15"/>
    <mergeCell ref="CH14:CW14"/>
    <mergeCell ref="CX14:DJ14"/>
    <mergeCell ref="DK14:DW14"/>
    <mergeCell ref="DX14:EJ14"/>
    <mergeCell ref="EK14:EW14"/>
    <mergeCell ref="EX14:FJ14"/>
    <mergeCell ref="CX13:DJ13"/>
    <mergeCell ref="DK13:DW13"/>
    <mergeCell ref="DX13:EJ13"/>
    <mergeCell ref="EK13:EW13"/>
    <mergeCell ref="EX13:FJ13"/>
    <mergeCell ref="A14:AJ14"/>
    <mergeCell ref="AK14:AP14"/>
    <mergeCell ref="AQ14:BB14"/>
    <mergeCell ref="BC14:BT14"/>
    <mergeCell ref="BU14:CG14"/>
    <mergeCell ref="CH11:CW11"/>
    <mergeCell ref="CX11:DJ11"/>
    <mergeCell ref="DK11:DW11"/>
    <mergeCell ref="DX11:EJ11"/>
    <mergeCell ref="EK11:EW11"/>
    <mergeCell ref="EX11:FJ11"/>
    <mergeCell ref="CX10:DJ10"/>
    <mergeCell ref="DK10:DW10"/>
    <mergeCell ref="DX10:EJ10"/>
    <mergeCell ref="EK10:EW10"/>
    <mergeCell ref="EX10:FJ10"/>
    <mergeCell ref="A11:AJ11"/>
    <mergeCell ref="AK11:AP11"/>
    <mergeCell ref="AQ11:BB11"/>
    <mergeCell ref="BC11:BT11"/>
    <mergeCell ref="BU11:CG11"/>
    <mergeCell ref="A10:AJ10"/>
    <mergeCell ref="AK10:AP10"/>
    <mergeCell ref="AQ10:BB10"/>
    <mergeCell ref="BC10:BT10"/>
    <mergeCell ref="BU10:CG10"/>
    <mergeCell ref="CH10:CW10"/>
    <mergeCell ref="A2:FJ2"/>
    <mergeCell ref="DK227:DW227"/>
    <mergeCell ref="DX227:EJ227"/>
    <mergeCell ref="EK227:EW227"/>
    <mergeCell ref="EX227:FJ227"/>
    <mergeCell ref="DX212:EJ212"/>
    <mergeCell ref="EK212:EW212"/>
    <mergeCell ref="EX212:FJ212"/>
    <mergeCell ref="A227:AJ227"/>
    <mergeCell ref="AK227:AP227"/>
    <mergeCell ref="AQ227:BB227"/>
    <mergeCell ref="BC227:BT227"/>
    <mergeCell ref="BU227:CG227"/>
    <mergeCell ref="CH227:CW227"/>
    <mergeCell ref="CX227:DJ227"/>
    <mergeCell ref="DK212:DW212"/>
    <mergeCell ref="CH213:CW213"/>
    <mergeCell ref="CX213:DJ213"/>
    <mergeCell ref="DK213:DW213"/>
    <mergeCell ref="DK214:DW214"/>
    <mergeCell ref="A212:AJ212"/>
    <mergeCell ref="AK212:AP212"/>
    <mergeCell ref="AQ212:BB212"/>
    <mergeCell ref="BC212:BT212"/>
    <mergeCell ref="DK203:DW203"/>
    <mergeCell ref="A203:AJ203"/>
    <mergeCell ref="AK203:AP203"/>
    <mergeCell ref="AQ203:BB203"/>
    <mergeCell ref="BC203:BT203"/>
    <mergeCell ref="CH205:CW205"/>
    <mergeCell ref="EK202:EW202"/>
    <mergeCell ref="EX202:FJ202"/>
    <mergeCell ref="BU203:CG203"/>
    <mergeCell ref="CH203:CW203"/>
    <mergeCell ref="CX203:DJ203"/>
    <mergeCell ref="BU202:CG202"/>
    <mergeCell ref="CH202:CW202"/>
    <mergeCell ref="CX202:DJ202"/>
    <mergeCell ref="DK202:DW202"/>
    <mergeCell ref="DX203:EJ203"/>
    <mergeCell ref="A202:AJ202"/>
    <mergeCell ref="AK202:AP202"/>
    <mergeCell ref="AQ202:BB202"/>
    <mergeCell ref="BC202:BT202"/>
    <mergeCell ref="DK201:DW201"/>
    <mergeCell ref="A201:AJ201"/>
    <mergeCell ref="AK201:AP201"/>
    <mergeCell ref="AQ201:BB201"/>
    <mergeCell ref="BC201:BT201"/>
    <mergeCell ref="BU201:CG201"/>
    <mergeCell ref="DX201:EJ201"/>
    <mergeCell ref="EK201:EW201"/>
    <mergeCell ref="EX201:FJ201"/>
    <mergeCell ref="DX200:EJ200"/>
    <mergeCell ref="EK200:EW200"/>
    <mergeCell ref="EX200:FJ200"/>
    <mergeCell ref="CH201:CW201"/>
    <mergeCell ref="CX201:DJ201"/>
    <mergeCell ref="BU200:CG200"/>
    <mergeCell ref="CH200:CW200"/>
    <mergeCell ref="CX200:DJ200"/>
    <mergeCell ref="DK200:DW200"/>
    <mergeCell ref="A200:AJ200"/>
    <mergeCell ref="AK200:AP200"/>
    <mergeCell ref="AQ200:BB200"/>
    <mergeCell ref="BC200:BT200"/>
    <mergeCell ref="DK199:DW199"/>
    <mergeCell ref="A199:AJ199"/>
    <mergeCell ref="AK199:AP199"/>
    <mergeCell ref="AQ199:BB199"/>
    <mergeCell ref="BC199:BT199"/>
    <mergeCell ref="BU199:CG199"/>
    <mergeCell ref="DX199:EJ199"/>
    <mergeCell ref="EK199:EW199"/>
    <mergeCell ref="EX199:FJ199"/>
    <mergeCell ref="DX97:EJ97"/>
    <mergeCell ref="EK97:EW97"/>
    <mergeCell ref="EX97:FJ97"/>
    <mergeCell ref="EX126:FJ126"/>
    <mergeCell ref="DX111:EJ111"/>
    <mergeCell ref="EK111:EW111"/>
    <mergeCell ref="EX111:FJ111"/>
    <mergeCell ref="CH199:CW199"/>
    <mergeCell ref="CX199:DJ199"/>
    <mergeCell ref="BU97:CG97"/>
    <mergeCell ref="CH97:CW97"/>
    <mergeCell ref="CX97:DJ97"/>
    <mergeCell ref="CX103:DJ103"/>
    <mergeCell ref="CX104:DJ104"/>
    <mergeCell ref="CX105:DJ105"/>
    <mergeCell ref="CX106:DJ106"/>
    <mergeCell ref="CH132:CW132"/>
    <mergeCell ref="DK97:DW97"/>
    <mergeCell ref="A97:AJ97"/>
    <mergeCell ref="AK97:AP97"/>
    <mergeCell ref="AQ97:BB97"/>
    <mergeCell ref="BC97:BT97"/>
    <mergeCell ref="DK56:DW56"/>
    <mergeCell ref="A56:AJ56"/>
    <mergeCell ref="AK56:AP56"/>
    <mergeCell ref="AQ56:BB56"/>
    <mergeCell ref="BC56:BT56"/>
    <mergeCell ref="DX56:EJ56"/>
    <mergeCell ref="EK56:EW56"/>
    <mergeCell ref="EX56:FJ56"/>
    <mergeCell ref="DX55:EJ55"/>
    <mergeCell ref="EK55:EW55"/>
    <mergeCell ref="EX55:FJ55"/>
    <mergeCell ref="BU56:CG56"/>
    <mergeCell ref="CH56:CW56"/>
    <mergeCell ref="CX56:DJ56"/>
    <mergeCell ref="BU55:CG55"/>
    <mergeCell ref="CH55:CW55"/>
    <mergeCell ref="CX55:DJ55"/>
    <mergeCell ref="DK55:DW55"/>
    <mergeCell ref="A55:AJ55"/>
    <mergeCell ref="AK55:AP55"/>
    <mergeCell ref="AQ55:BB55"/>
    <mergeCell ref="BC55:BT55"/>
    <mergeCell ref="DK54:DW54"/>
    <mergeCell ref="A54:AJ54"/>
    <mergeCell ref="AK54:AP54"/>
    <mergeCell ref="AQ54:BB54"/>
    <mergeCell ref="BC54:BT54"/>
    <mergeCell ref="DX54:EJ54"/>
    <mergeCell ref="EK54:EW54"/>
    <mergeCell ref="EX54:FJ54"/>
    <mergeCell ref="DX53:EJ53"/>
    <mergeCell ref="EK53:EW53"/>
    <mergeCell ref="EX53:FJ53"/>
    <mergeCell ref="BU54:CG54"/>
    <mergeCell ref="CH54:CW54"/>
    <mergeCell ref="CX54:DJ54"/>
    <mergeCell ref="BU53:CG53"/>
    <mergeCell ref="CH53:CW53"/>
    <mergeCell ref="CX53:DJ53"/>
    <mergeCell ref="DK53:DW53"/>
    <mergeCell ref="A53:AJ53"/>
    <mergeCell ref="AK53:AP53"/>
    <mergeCell ref="AQ53:BB53"/>
    <mergeCell ref="BC53:BT53"/>
    <mergeCell ref="DK52:DW52"/>
    <mergeCell ref="A52:AJ52"/>
    <mergeCell ref="AK52:AP52"/>
    <mergeCell ref="AQ52:BB52"/>
    <mergeCell ref="BC52:BT52"/>
    <mergeCell ref="DX52:EJ52"/>
    <mergeCell ref="EK52:EW52"/>
    <mergeCell ref="EX52:FJ52"/>
    <mergeCell ref="DX51:EJ51"/>
    <mergeCell ref="EK51:EW51"/>
    <mergeCell ref="EX51:FJ51"/>
    <mergeCell ref="BU52:CG52"/>
    <mergeCell ref="CH52:CW52"/>
    <mergeCell ref="CX52:DJ52"/>
    <mergeCell ref="BU51:CG51"/>
    <mergeCell ref="CH51:CW51"/>
    <mergeCell ref="CX51:DJ51"/>
    <mergeCell ref="DK51:DW51"/>
    <mergeCell ref="A51:AJ51"/>
    <mergeCell ref="AK51:AP51"/>
    <mergeCell ref="AQ51:BB51"/>
    <mergeCell ref="BC51:BT51"/>
    <mergeCell ref="DK50:DW50"/>
    <mergeCell ref="A50:AJ50"/>
    <mergeCell ref="AK50:AP50"/>
    <mergeCell ref="AQ50:BB50"/>
    <mergeCell ref="BC50:BT50"/>
    <mergeCell ref="DX50:EJ50"/>
    <mergeCell ref="EK50:EW50"/>
    <mergeCell ref="EX50:FJ50"/>
    <mergeCell ref="DX49:EJ49"/>
    <mergeCell ref="EK49:EW49"/>
    <mergeCell ref="EX49:FJ49"/>
    <mergeCell ref="BU50:CG50"/>
    <mergeCell ref="CH50:CW50"/>
    <mergeCell ref="CX50:DJ50"/>
    <mergeCell ref="BU49:CG49"/>
    <mergeCell ref="CH49:CW49"/>
    <mergeCell ref="CX49:DJ49"/>
    <mergeCell ref="DK49:DW49"/>
    <mergeCell ref="A49:AJ49"/>
    <mergeCell ref="AK49:AP49"/>
    <mergeCell ref="AQ49:BB49"/>
    <mergeCell ref="BC49:BT49"/>
    <mergeCell ref="DK48:DW48"/>
    <mergeCell ref="A48:AJ48"/>
    <mergeCell ref="AK48:AP48"/>
    <mergeCell ref="AQ48:BB48"/>
    <mergeCell ref="BC48:BT48"/>
    <mergeCell ref="DX48:EJ48"/>
    <mergeCell ref="EK48:EW48"/>
    <mergeCell ref="EX48:FJ48"/>
    <mergeCell ref="DX47:EJ47"/>
    <mergeCell ref="EK47:EW47"/>
    <mergeCell ref="EX47:FJ47"/>
    <mergeCell ref="BU48:CG48"/>
    <mergeCell ref="CH48:CW48"/>
    <mergeCell ref="CX48:DJ48"/>
    <mergeCell ref="BU47:CG47"/>
    <mergeCell ref="CH47:CW47"/>
    <mergeCell ref="CX47:DJ47"/>
    <mergeCell ref="DK47:DW47"/>
    <mergeCell ref="A47:AJ47"/>
    <mergeCell ref="AK47:AP47"/>
    <mergeCell ref="AQ47:BB47"/>
    <mergeCell ref="BC47:BT47"/>
    <mergeCell ref="DK46:DW46"/>
    <mergeCell ref="A46:AJ46"/>
    <mergeCell ref="AK46:AP46"/>
    <mergeCell ref="AQ46:BB46"/>
    <mergeCell ref="BC46:BT46"/>
    <mergeCell ref="DX46:EJ46"/>
    <mergeCell ref="EK46:EW46"/>
    <mergeCell ref="EX46:FJ46"/>
    <mergeCell ref="DX45:EJ45"/>
    <mergeCell ref="EK45:EW45"/>
    <mergeCell ref="EX45:FJ45"/>
    <mergeCell ref="BU46:CG46"/>
    <mergeCell ref="CH46:CW46"/>
    <mergeCell ref="CX46:DJ46"/>
    <mergeCell ref="BU45:CG45"/>
    <mergeCell ref="CH45:CW45"/>
    <mergeCell ref="CX45:DJ45"/>
    <mergeCell ref="DK45:DW45"/>
    <mergeCell ref="A45:AJ45"/>
    <mergeCell ref="AK45:AP45"/>
    <mergeCell ref="AQ45:BB45"/>
    <mergeCell ref="BC45:BT45"/>
    <mergeCell ref="DK44:DW44"/>
    <mergeCell ref="A44:AJ44"/>
    <mergeCell ref="AK44:AP44"/>
    <mergeCell ref="AQ44:BB44"/>
    <mergeCell ref="BC44:BT44"/>
    <mergeCell ref="DX44:EJ44"/>
    <mergeCell ref="EK44:EW44"/>
    <mergeCell ref="EX44:FJ44"/>
    <mergeCell ref="DX7:EJ7"/>
    <mergeCell ref="EK7:EW7"/>
    <mergeCell ref="EX7:FJ7"/>
    <mergeCell ref="DX29:EJ29"/>
    <mergeCell ref="EK29:EW29"/>
    <mergeCell ref="EX29:FJ29"/>
    <mergeCell ref="EX31:FJ31"/>
    <mergeCell ref="BU44:CG44"/>
    <mergeCell ref="CH44:CW44"/>
    <mergeCell ref="CX44:DJ44"/>
    <mergeCell ref="BU7:CG7"/>
    <mergeCell ref="CH7:CW7"/>
    <mergeCell ref="CX7:DJ7"/>
    <mergeCell ref="CX8:DJ8"/>
    <mergeCell ref="CX9:DJ9"/>
    <mergeCell ref="CX12:DJ12"/>
    <mergeCell ref="CX29:DJ29"/>
    <mergeCell ref="DK7:DW7"/>
    <mergeCell ref="A7:AJ7"/>
    <mergeCell ref="AK7:AP7"/>
    <mergeCell ref="AQ7:BB7"/>
    <mergeCell ref="BC7:BT7"/>
    <mergeCell ref="DK6:DW6"/>
    <mergeCell ref="A6:AJ6"/>
    <mergeCell ref="AK6:AP6"/>
    <mergeCell ref="AQ6:BB6"/>
    <mergeCell ref="BC6:BT6"/>
    <mergeCell ref="DX6:EJ6"/>
    <mergeCell ref="EK6:EW6"/>
    <mergeCell ref="EX6:FJ6"/>
    <mergeCell ref="DX5:EJ5"/>
    <mergeCell ref="EK5:EW5"/>
    <mergeCell ref="EX5:FJ5"/>
    <mergeCell ref="BU6:CG6"/>
    <mergeCell ref="CH6:CW6"/>
    <mergeCell ref="CX6:DJ6"/>
    <mergeCell ref="BU5:CG5"/>
    <mergeCell ref="CH5:CW5"/>
    <mergeCell ref="CX5:DJ5"/>
    <mergeCell ref="DK5:DW5"/>
    <mergeCell ref="A5:AJ5"/>
    <mergeCell ref="AK5:AP5"/>
    <mergeCell ref="AQ5:BB5"/>
    <mergeCell ref="BC5:BT5"/>
    <mergeCell ref="A3:AJ4"/>
    <mergeCell ref="AK3:AP4"/>
    <mergeCell ref="AQ3:BB4"/>
    <mergeCell ref="BC3:BT4"/>
    <mergeCell ref="BU3:CG4"/>
    <mergeCell ref="CH3:EJ3"/>
    <mergeCell ref="EK3:FJ3"/>
    <mergeCell ref="CH4:CW4"/>
    <mergeCell ref="CX4:DJ4"/>
    <mergeCell ref="DK4:DW4"/>
    <mergeCell ref="DX4:EJ4"/>
    <mergeCell ref="EK4:EW4"/>
    <mergeCell ref="EX4:FJ4"/>
    <mergeCell ref="DX126:EJ126"/>
    <mergeCell ref="EK126:EW126"/>
    <mergeCell ref="BU126:CG126"/>
    <mergeCell ref="CH126:CW126"/>
    <mergeCell ref="CX126:DJ126"/>
    <mergeCell ref="DK126:DW126"/>
    <mergeCell ref="A8:AJ8"/>
    <mergeCell ref="AK8:AP8"/>
    <mergeCell ref="AQ8:BB8"/>
    <mergeCell ref="BC8:BT8"/>
    <mergeCell ref="BU8:CG8"/>
    <mergeCell ref="CH8:CW8"/>
    <mergeCell ref="DK8:DW8"/>
    <mergeCell ref="DX8:EJ8"/>
    <mergeCell ref="EK8:EW8"/>
    <mergeCell ref="EX8:FJ8"/>
    <mergeCell ref="A9:AJ9"/>
    <mergeCell ref="AK9:AP9"/>
    <mergeCell ref="AQ9:BB9"/>
    <mergeCell ref="BC9:BT9"/>
    <mergeCell ref="BU9:CG9"/>
    <mergeCell ref="CH9:CW9"/>
    <mergeCell ref="DK9:DW9"/>
    <mergeCell ref="DX9:EJ9"/>
    <mergeCell ref="EK9:EW9"/>
    <mergeCell ref="EX9:FJ9"/>
    <mergeCell ref="A12:AJ12"/>
    <mergeCell ref="AK12:AP12"/>
    <mergeCell ref="AQ12:BB12"/>
    <mergeCell ref="BC12:BT12"/>
    <mergeCell ref="BU12:CG12"/>
    <mergeCell ref="CH12:CW12"/>
    <mergeCell ref="EK12:EW12"/>
    <mergeCell ref="EX12:FJ12"/>
    <mergeCell ref="A29:AJ29"/>
    <mergeCell ref="AK29:AP29"/>
    <mergeCell ref="AQ29:BB29"/>
    <mergeCell ref="BC29:BT29"/>
    <mergeCell ref="BU29:CG29"/>
    <mergeCell ref="CH29:CW29"/>
    <mergeCell ref="A13:AJ13"/>
    <mergeCell ref="AK13:AP13"/>
    <mergeCell ref="AQ30:BB30"/>
    <mergeCell ref="BC30:BT30"/>
    <mergeCell ref="BU30:CG30"/>
    <mergeCell ref="CH30:CW30"/>
    <mergeCell ref="DK12:DW12"/>
    <mergeCell ref="DX12:EJ12"/>
    <mergeCell ref="AQ13:BB13"/>
    <mergeCell ref="BC13:BT13"/>
    <mergeCell ref="BU13:CG13"/>
    <mergeCell ref="CH13:CW13"/>
    <mergeCell ref="A31:AJ31"/>
    <mergeCell ref="AK31:AP31"/>
    <mergeCell ref="AQ31:BB31"/>
    <mergeCell ref="BC31:BT31"/>
    <mergeCell ref="BU31:CG31"/>
    <mergeCell ref="DK29:DW29"/>
    <mergeCell ref="CX30:DJ30"/>
    <mergeCell ref="DK30:DW30"/>
    <mergeCell ref="A30:AJ30"/>
    <mergeCell ref="AK30:AP30"/>
    <mergeCell ref="DX30:EJ30"/>
    <mergeCell ref="EK30:EW30"/>
    <mergeCell ref="EX30:FJ30"/>
    <mergeCell ref="CH32:CW32"/>
    <mergeCell ref="CH31:CW31"/>
    <mergeCell ref="CX31:DJ31"/>
    <mergeCell ref="DK31:DW31"/>
    <mergeCell ref="DX31:EJ31"/>
    <mergeCell ref="EK31:EW31"/>
    <mergeCell ref="A33:AJ33"/>
    <mergeCell ref="AK33:AP33"/>
    <mergeCell ref="AQ33:BB33"/>
    <mergeCell ref="BC33:BT33"/>
    <mergeCell ref="BU33:CG33"/>
    <mergeCell ref="A32:AJ32"/>
    <mergeCell ref="AK32:AP32"/>
    <mergeCell ref="AQ32:BB32"/>
    <mergeCell ref="BC32:BT32"/>
    <mergeCell ref="BU32:CG32"/>
    <mergeCell ref="EX33:FJ33"/>
    <mergeCell ref="CX32:DJ32"/>
    <mergeCell ref="DK32:DW32"/>
    <mergeCell ref="DX32:EJ32"/>
    <mergeCell ref="EK32:EW32"/>
    <mergeCell ref="EX32:FJ32"/>
    <mergeCell ref="CH34:CW34"/>
    <mergeCell ref="CH33:CW33"/>
    <mergeCell ref="CX33:DJ33"/>
    <mergeCell ref="DK33:DW33"/>
    <mergeCell ref="DX33:EJ33"/>
    <mergeCell ref="EK33:EW33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EX35:FJ35"/>
    <mergeCell ref="CX34:DJ34"/>
    <mergeCell ref="DK34:DW34"/>
    <mergeCell ref="DX34:EJ34"/>
    <mergeCell ref="EK34:EW34"/>
    <mergeCell ref="EX34:FJ34"/>
    <mergeCell ref="CH35:CW35"/>
    <mergeCell ref="CX35:DJ35"/>
    <mergeCell ref="DK35:DW35"/>
    <mergeCell ref="DX35:EJ35"/>
    <mergeCell ref="EK35:EW35"/>
    <mergeCell ref="A36:AJ36"/>
    <mergeCell ref="AK36:AP36"/>
    <mergeCell ref="AQ36:BB36"/>
    <mergeCell ref="BC36:BT36"/>
    <mergeCell ref="BU36:CG36"/>
    <mergeCell ref="EX36:FJ36"/>
    <mergeCell ref="CH37:CW37"/>
    <mergeCell ref="CH36:CW36"/>
    <mergeCell ref="CX36:DJ36"/>
    <mergeCell ref="DK36:DW36"/>
    <mergeCell ref="DX36:EJ36"/>
    <mergeCell ref="EK36:EW36"/>
    <mergeCell ref="A38:AJ38"/>
    <mergeCell ref="AK38:AP38"/>
    <mergeCell ref="AQ38:BB38"/>
    <mergeCell ref="BC38:BT38"/>
    <mergeCell ref="BU38:CG38"/>
    <mergeCell ref="A37:AJ37"/>
    <mergeCell ref="AK37:AP37"/>
    <mergeCell ref="AQ37:BB37"/>
    <mergeCell ref="BC37:BT37"/>
    <mergeCell ref="BU37:CG37"/>
    <mergeCell ref="EX38:FJ38"/>
    <mergeCell ref="CX37:DJ37"/>
    <mergeCell ref="DK37:DW37"/>
    <mergeCell ref="DX37:EJ37"/>
    <mergeCell ref="EK37:EW37"/>
    <mergeCell ref="EX37:FJ37"/>
    <mergeCell ref="CH39:CW39"/>
    <mergeCell ref="CH38:CW38"/>
    <mergeCell ref="CX38:DJ38"/>
    <mergeCell ref="DK38:DW38"/>
    <mergeCell ref="DX38:EJ38"/>
    <mergeCell ref="EK38:EW38"/>
    <mergeCell ref="A40:AJ40"/>
    <mergeCell ref="AK40:AP40"/>
    <mergeCell ref="AQ40:BB40"/>
    <mergeCell ref="BC40:BT40"/>
    <mergeCell ref="BU40:CG40"/>
    <mergeCell ref="A39:AJ39"/>
    <mergeCell ref="AK39:AP39"/>
    <mergeCell ref="AQ39:BB39"/>
    <mergeCell ref="BC39:BT39"/>
    <mergeCell ref="BU39:CG39"/>
    <mergeCell ref="EX40:FJ40"/>
    <mergeCell ref="CX39:DJ39"/>
    <mergeCell ref="DK39:DW39"/>
    <mergeCell ref="DX39:EJ39"/>
    <mergeCell ref="EK39:EW39"/>
    <mergeCell ref="EX39:FJ39"/>
    <mergeCell ref="CH41:CW41"/>
    <mergeCell ref="CH40:CW40"/>
    <mergeCell ref="CX40:DJ40"/>
    <mergeCell ref="DK40:DW40"/>
    <mergeCell ref="DX40:EJ40"/>
    <mergeCell ref="EK40:EW40"/>
    <mergeCell ref="A42:AJ42"/>
    <mergeCell ref="AK42:AP42"/>
    <mergeCell ref="AQ42:BB42"/>
    <mergeCell ref="BC42:BT42"/>
    <mergeCell ref="BU42:CG42"/>
    <mergeCell ref="A41:AJ41"/>
    <mergeCell ref="AK41:AP41"/>
    <mergeCell ref="AQ41:BB41"/>
    <mergeCell ref="BC41:BT41"/>
    <mergeCell ref="BU41:CG41"/>
    <mergeCell ref="EX42:FJ42"/>
    <mergeCell ref="CX41:DJ41"/>
    <mergeCell ref="DK41:DW41"/>
    <mergeCell ref="DX41:EJ41"/>
    <mergeCell ref="EK41:EW41"/>
    <mergeCell ref="EX41:FJ41"/>
    <mergeCell ref="CH42:CW42"/>
    <mergeCell ref="CX42:DJ42"/>
    <mergeCell ref="DK42:DW42"/>
    <mergeCell ref="DX42:EJ42"/>
    <mergeCell ref="EK42:EW42"/>
    <mergeCell ref="CX43:DJ43"/>
    <mergeCell ref="DK43:DW43"/>
    <mergeCell ref="DX43:EJ43"/>
    <mergeCell ref="EK43:EW43"/>
    <mergeCell ref="EX43:FJ43"/>
    <mergeCell ref="A43:AJ43"/>
    <mergeCell ref="AK43:AP43"/>
    <mergeCell ref="AQ43:BB43"/>
    <mergeCell ref="BC43:BT43"/>
    <mergeCell ref="BU43:CG43"/>
    <mergeCell ref="CH43:CW43"/>
    <mergeCell ref="A126:AJ126"/>
    <mergeCell ref="AK126:AP126"/>
    <mergeCell ref="A133:AJ133"/>
    <mergeCell ref="AK133:AP133"/>
    <mergeCell ref="AQ133:BB133"/>
    <mergeCell ref="BC133:BT133"/>
    <mergeCell ref="AQ126:BB126"/>
    <mergeCell ref="BC126:BT126"/>
    <mergeCell ref="A128:AJ128"/>
    <mergeCell ref="AK128:AP128"/>
    <mergeCell ref="BU133:CG133"/>
    <mergeCell ref="A132:AJ132"/>
    <mergeCell ref="AK132:AP132"/>
    <mergeCell ref="AQ132:BB132"/>
    <mergeCell ref="BC132:BT132"/>
    <mergeCell ref="BU132:CG132"/>
    <mergeCell ref="EX133:FJ133"/>
    <mergeCell ref="CX132:DJ132"/>
    <mergeCell ref="DK132:DW132"/>
    <mergeCell ref="DX132:EJ132"/>
    <mergeCell ref="EK132:EW132"/>
    <mergeCell ref="EX132:FJ132"/>
    <mergeCell ref="CH134:CW134"/>
    <mergeCell ref="CH133:CW133"/>
    <mergeCell ref="CX133:DJ133"/>
    <mergeCell ref="DK133:DW133"/>
    <mergeCell ref="DX133:EJ133"/>
    <mergeCell ref="EK133:EW133"/>
    <mergeCell ref="A135:AJ135"/>
    <mergeCell ref="AK135:AP135"/>
    <mergeCell ref="AQ135:BB135"/>
    <mergeCell ref="BC135:BT135"/>
    <mergeCell ref="BU135:CG135"/>
    <mergeCell ref="A134:AJ134"/>
    <mergeCell ref="AK134:AP134"/>
    <mergeCell ref="AQ134:BB134"/>
    <mergeCell ref="BC134:BT134"/>
    <mergeCell ref="BU134:CG134"/>
    <mergeCell ref="EX135:FJ135"/>
    <mergeCell ref="CX134:DJ134"/>
    <mergeCell ref="DK134:DW134"/>
    <mergeCell ref="DX134:EJ134"/>
    <mergeCell ref="EK134:EW134"/>
    <mergeCell ref="EX134:FJ134"/>
    <mergeCell ref="CH136:CW136"/>
    <mergeCell ref="CH135:CW135"/>
    <mergeCell ref="CX135:DJ135"/>
    <mergeCell ref="DK135:DW135"/>
    <mergeCell ref="DX135:EJ135"/>
    <mergeCell ref="EK135:EW135"/>
    <mergeCell ref="A137:AJ137"/>
    <mergeCell ref="AK137:AP137"/>
    <mergeCell ref="AQ137:BB137"/>
    <mergeCell ref="BC137:BT137"/>
    <mergeCell ref="BU137:CG137"/>
    <mergeCell ref="A136:AJ136"/>
    <mergeCell ref="AK136:AP136"/>
    <mergeCell ref="AQ136:BB136"/>
    <mergeCell ref="BC136:BT136"/>
    <mergeCell ref="BU136:CG136"/>
    <mergeCell ref="EX137:FJ137"/>
    <mergeCell ref="CX136:DJ136"/>
    <mergeCell ref="DK136:DW136"/>
    <mergeCell ref="DX136:EJ136"/>
    <mergeCell ref="EK136:EW136"/>
    <mergeCell ref="EX136:FJ136"/>
    <mergeCell ref="CH138:CW138"/>
    <mergeCell ref="CH137:CW137"/>
    <mergeCell ref="CX137:DJ137"/>
    <mergeCell ref="DK137:DW137"/>
    <mergeCell ref="DX137:EJ137"/>
    <mergeCell ref="EK137:EW137"/>
    <mergeCell ref="A140:AJ140"/>
    <mergeCell ref="AK140:AP140"/>
    <mergeCell ref="AQ140:BB140"/>
    <mergeCell ref="BC140:BT140"/>
    <mergeCell ref="BU140:CG140"/>
    <mergeCell ref="A138:AJ138"/>
    <mergeCell ref="AK138:AP138"/>
    <mergeCell ref="AQ138:BB138"/>
    <mergeCell ref="BC138:BT138"/>
    <mergeCell ref="BU138:CG138"/>
    <mergeCell ref="EX140:FJ140"/>
    <mergeCell ref="CX138:DJ138"/>
    <mergeCell ref="DK138:DW138"/>
    <mergeCell ref="DX138:EJ138"/>
    <mergeCell ref="EK138:EW138"/>
    <mergeCell ref="EX138:FJ138"/>
    <mergeCell ref="EK139:EW139"/>
    <mergeCell ref="EX139:FJ139"/>
    <mergeCell ref="CX139:DJ139"/>
    <mergeCell ref="DK139:DW139"/>
    <mergeCell ref="CH141:CW141"/>
    <mergeCell ref="CH140:CW140"/>
    <mergeCell ref="CX140:DJ140"/>
    <mergeCell ref="DK140:DW140"/>
    <mergeCell ref="DX140:EJ140"/>
    <mergeCell ref="EK140:EW140"/>
    <mergeCell ref="A142:AJ142"/>
    <mergeCell ref="AK142:AP142"/>
    <mergeCell ref="AQ142:BB142"/>
    <mergeCell ref="BC142:BT142"/>
    <mergeCell ref="BU142:CG142"/>
    <mergeCell ref="A141:AJ141"/>
    <mergeCell ref="AK141:AP141"/>
    <mergeCell ref="AQ141:BB141"/>
    <mergeCell ref="BC141:BT141"/>
    <mergeCell ref="BU141:CG141"/>
    <mergeCell ref="EX142:FJ142"/>
    <mergeCell ref="CX141:DJ141"/>
    <mergeCell ref="DK141:DW141"/>
    <mergeCell ref="DX141:EJ141"/>
    <mergeCell ref="EK141:EW141"/>
    <mergeCell ref="EX141:FJ141"/>
    <mergeCell ref="CH143:CW143"/>
    <mergeCell ref="CH142:CW142"/>
    <mergeCell ref="CX142:DJ142"/>
    <mergeCell ref="DK142:DW142"/>
    <mergeCell ref="DX142:EJ142"/>
    <mergeCell ref="EK142:EW142"/>
    <mergeCell ref="A144:AJ144"/>
    <mergeCell ref="AK144:AP144"/>
    <mergeCell ref="AQ144:BB144"/>
    <mergeCell ref="BC144:BT144"/>
    <mergeCell ref="BU144:CG144"/>
    <mergeCell ref="A143:AJ143"/>
    <mergeCell ref="AK143:AP143"/>
    <mergeCell ref="AQ143:BB143"/>
    <mergeCell ref="BC143:BT143"/>
    <mergeCell ref="BU143:CG143"/>
    <mergeCell ref="EX144:FJ144"/>
    <mergeCell ref="CX143:DJ143"/>
    <mergeCell ref="DK143:DW143"/>
    <mergeCell ref="DX143:EJ143"/>
    <mergeCell ref="EK143:EW143"/>
    <mergeCell ref="EX143:FJ143"/>
    <mergeCell ref="CH145:CW145"/>
    <mergeCell ref="CH144:CW144"/>
    <mergeCell ref="CX144:DJ144"/>
    <mergeCell ref="DK144:DW144"/>
    <mergeCell ref="DX144:EJ144"/>
    <mergeCell ref="EK144:EW144"/>
    <mergeCell ref="A146:AJ146"/>
    <mergeCell ref="AK146:AP146"/>
    <mergeCell ref="AQ146:BB146"/>
    <mergeCell ref="BC146:BT146"/>
    <mergeCell ref="BU146:CG146"/>
    <mergeCell ref="A145:AJ145"/>
    <mergeCell ref="AK145:AP145"/>
    <mergeCell ref="AQ145:BB145"/>
    <mergeCell ref="BC145:BT145"/>
    <mergeCell ref="BU145:CG145"/>
    <mergeCell ref="EX146:FJ146"/>
    <mergeCell ref="CX145:DJ145"/>
    <mergeCell ref="DK145:DW145"/>
    <mergeCell ref="DX145:EJ145"/>
    <mergeCell ref="EK145:EW145"/>
    <mergeCell ref="EX145:FJ145"/>
    <mergeCell ref="CH147:CW147"/>
    <mergeCell ref="CH146:CW146"/>
    <mergeCell ref="CX146:DJ146"/>
    <mergeCell ref="DK146:DW146"/>
    <mergeCell ref="DX146:EJ146"/>
    <mergeCell ref="EK146:EW146"/>
    <mergeCell ref="A148:AJ148"/>
    <mergeCell ref="AK148:AP148"/>
    <mergeCell ref="AQ148:BB148"/>
    <mergeCell ref="BC148:BT148"/>
    <mergeCell ref="BU148:CG148"/>
    <mergeCell ref="A147:AJ147"/>
    <mergeCell ref="AK147:AP147"/>
    <mergeCell ref="AQ147:BB147"/>
    <mergeCell ref="BC147:BT147"/>
    <mergeCell ref="BU147:CG147"/>
    <mergeCell ref="EX148:FJ148"/>
    <mergeCell ref="CX147:DJ147"/>
    <mergeCell ref="DK147:DW147"/>
    <mergeCell ref="DX147:EJ147"/>
    <mergeCell ref="EK147:EW147"/>
    <mergeCell ref="EX147:FJ147"/>
    <mergeCell ref="CH149:CW149"/>
    <mergeCell ref="CH148:CW148"/>
    <mergeCell ref="CX148:DJ148"/>
    <mergeCell ref="DK148:DW148"/>
    <mergeCell ref="DX148:EJ148"/>
    <mergeCell ref="EK148:EW148"/>
    <mergeCell ref="A150:AJ150"/>
    <mergeCell ref="AK150:AP150"/>
    <mergeCell ref="AQ150:BB150"/>
    <mergeCell ref="BC150:BT150"/>
    <mergeCell ref="BU150:CG150"/>
    <mergeCell ref="A149:AJ149"/>
    <mergeCell ref="AK149:AP149"/>
    <mergeCell ref="AQ149:BB149"/>
    <mergeCell ref="BC149:BT149"/>
    <mergeCell ref="BU149:CG149"/>
    <mergeCell ref="EX150:FJ150"/>
    <mergeCell ref="CX149:DJ149"/>
    <mergeCell ref="DK149:DW149"/>
    <mergeCell ref="DX149:EJ149"/>
    <mergeCell ref="EK149:EW149"/>
    <mergeCell ref="EX149:FJ149"/>
    <mergeCell ref="CH151:CW151"/>
    <mergeCell ref="CH150:CW150"/>
    <mergeCell ref="CX150:DJ150"/>
    <mergeCell ref="DK150:DW150"/>
    <mergeCell ref="DX150:EJ150"/>
    <mergeCell ref="EK150:EW150"/>
    <mergeCell ref="A152:AJ152"/>
    <mergeCell ref="AK152:AP152"/>
    <mergeCell ref="AQ152:BB152"/>
    <mergeCell ref="BC152:BT152"/>
    <mergeCell ref="BU152:CG152"/>
    <mergeCell ref="A151:AJ151"/>
    <mergeCell ref="AK151:AP151"/>
    <mergeCell ref="AQ151:BB151"/>
    <mergeCell ref="BC151:BT151"/>
    <mergeCell ref="BU151:CG151"/>
    <mergeCell ref="EX152:FJ152"/>
    <mergeCell ref="CX151:DJ151"/>
    <mergeCell ref="DK151:DW151"/>
    <mergeCell ref="DX151:EJ151"/>
    <mergeCell ref="EK151:EW151"/>
    <mergeCell ref="EX151:FJ151"/>
    <mergeCell ref="CH169:CW169"/>
    <mergeCell ref="CH152:CW152"/>
    <mergeCell ref="CX152:DJ152"/>
    <mergeCell ref="DK152:DW152"/>
    <mergeCell ref="DX152:EJ152"/>
    <mergeCell ref="EK152:EW152"/>
    <mergeCell ref="CX153:DJ153"/>
    <mergeCell ref="DK153:DW153"/>
    <mergeCell ref="DX153:EJ153"/>
    <mergeCell ref="EK153:EW153"/>
    <mergeCell ref="A170:AJ170"/>
    <mergeCell ref="AK170:AP170"/>
    <mergeCell ref="AQ170:BB170"/>
    <mergeCell ref="BC170:BT170"/>
    <mergeCell ref="BU170:CG170"/>
    <mergeCell ref="A169:AJ169"/>
    <mergeCell ref="AK169:AP169"/>
    <mergeCell ref="AQ169:BB169"/>
    <mergeCell ref="BC169:BT169"/>
    <mergeCell ref="BU169:CG169"/>
    <mergeCell ref="EX170:FJ170"/>
    <mergeCell ref="CX169:DJ169"/>
    <mergeCell ref="DK169:DW169"/>
    <mergeCell ref="DX169:EJ169"/>
    <mergeCell ref="EK169:EW169"/>
    <mergeCell ref="EX169:FJ169"/>
    <mergeCell ref="CH171:CW171"/>
    <mergeCell ref="CH170:CW170"/>
    <mergeCell ref="CX170:DJ170"/>
    <mergeCell ref="DK170:DW170"/>
    <mergeCell ref="DX170:EJ170"/>
    <mergeCell ref="EK170:EW170"/>
    <mergeCell ref="A172:AJ172"/>
    <mergeCell ref="AK172:AP172"/>
    <mergeCell ref="AQ172:BB172"/>
    <mergeCell ref="BC172:BT172"/>
    <mergeCell ref="BU172:CG172"/>
    <mergeCell ref="A171:AJ171"/>
    <mergeCell ref="AK171:AP171"/>
    <mergeCell ref="AQ171:BB171"/>
    <mergeCell ref="BC171:BT171"/>
    <mergeCell ref="BU171:CG171"/>
    <mergeCell ref="EX172:FJ172"/>
    <mergeCell ref="CX171:DJ171"/>
    <mergeCell ref="DK171:DW171"/>
    <mergeCell ref="DX171:EJ171"/>
    <mergeCell ref="EK171:EW171"/>
    <mergeCell ref="EX171:FJ171"/>
    <mergeCell ref="CH173:CW173"/>
    <mergeCell ref="CH172:CW172"/>
    <mergeCell ref="CX172:DJ172"/>
    <mergeCell ref="DK172:DW172"/>
    <mergeCell ref="DX172:EJ172"/>
    <mergeCell ref="EK172:EW172"/>
    <mergeCell ref="A174:AJ174"/>
    <mergeCell ref="AK174:AP174"/>
    <mergeCell ref="AQ174:BB174"/>
    <mergeCell ref="BC174:BT174"/>
    <mergeCell ref="BU174:CG174"/>
    <mergeCell ref="A173:AJ173"/>
    <mergeCell ref="AK173:AP173"/>
    <mergeCell ref="AQ173:BB173"/>
    <mergeCell ref="BC173:BT173"/>
    <mergeCell ref="BU173:CG173"/>
    <mergeCell ref="EX174:FJ174"/>
    <mergeCell ref="CX173:DJ173"/>
    <mergeCell ref="DK173:DW173"/>
    <mergeCell ref="DX173:EJ173"/>
    <mergeCell ref="EK173:EW173"/>
    <mergeCell ref="EX173:FJ173"/>
    <mergeCell ref="CH175:CW175"/>
    <mergeCell ref="CH174:CW174"/>
    <mergeCell ref="CX174:DJ174"/>
    <mergeCell ref="DK174:DW174"/>
    <mergeCell ref="DX174:EJ174"/>
    <mergeCell ref="EK174:EW174"/>
    <mergeCell ref="A176:AJ176"/>
    <mergeCell ref="AK176:AP176"/>
    <mergeCell ref="AQ176:BB176"/>
    <mergeCell ref="BC176:BT176"/>
    <mergeCell ref="BU176:CG176"/>
    <mergeCell ref="A175:AJ175"/>
    <mergeCell ref="AK175:AP175"/>
    <mergeCell ref="AQ175:BB175"/>
    <mergeCell ref="BC175:BT175"/>
    <mergeCell ref="BU175:CG175"/>
    <mergeCell ref="DX176:EJ176"/>
    <mergeCell ref="EK176:EW176"/>
    <mergeCell ref="EX176:FJ176"/>
    <mergeCell ref="CX175:DJ175"/>
    <mergeCell ref="DK175:DW175"/>
    <mergeCell ref="DX175:EJ175"/>
    <mergeCell ref="EK175:EW175"/>
    <mergeCell ref="EX175:FJ175"/>
    <mergeCell ref="BC177:BT177"/>
    <mergeCell ref="BU177:CG177"/>
    <mergeCell ref="CH177:CW177"/>
    <mergeCell ref="CH176:CW176"/>
    <mergeCell ref="CX176:DJ176"/>
    <mergeCell ref="DK176:DW176"/>
    <mergeCell ref="EK177:EW177"/>
    <mergeCell ref="EX177:FJ177"/>
    <mergeCell ref="A198:AJ198"/>
    <mergeCell ref="AK198:AP198"/>
    <mergeCell ref="AQ198:BB198"/>
    <mergeCell ref="BC198:BT198"/>
    <mergeCell ref="BU198:CG198"/>
    <mergeCell ref="A177:AJ177"/>
    <mergeCell ref="AK177:AP177"/>
    <mergeCell ref="AQ177:BB177"/>
    <mergeCell ref="CH198:CW198"/>
    <mergeCell ref="CX198:DJ198"/>
    <mergeCell ref="DK198:DW198"/>
    <mergeCell ref="DX198:EJ198"/>
    <mergeCell ref="EK198:EW198"/>
    <mergeCell ref="EX198:FJ198"/>
    <mergeCell ref="A153:AJ153"/>
    <mergeCell ref="AK153:AP153"/>
    <mergeCell ref="AQ153:BB153"/>
    <mergeCell ref="BC153:BT153"/>
    <mergeCell ref="BU153:CG153"/>
    <mergeCell ref="CH153:CW153"/>
    <mergeCell ref="EX153:FJ153"/>
    <mergeCell ref="A154:AJ154"/>
    <mergeCell ref="AK154:AP154"/>
    <mergeCell ref="AQ154:BB154"/>
    <mergeCell ref="BC154:BT154"/>
    <mergeCell ref="BU154:CG154"/>
    <mergeCell ref="CH154:CW154"/>
    <mergeCell ref="CX154:DJ154"/>
    <mergeCell ref="DK154:DW154"/>
    <mergeCell ref="DX154:EJ154"/>
    <mergeCell ref="EK154:EW154"/>
    <mergeCell ref="EX154:FJ154"/>
    <mergeCell ref="A155:AJ155"/>
    <mergeCell ref="AK155:AP155"/>
    <mergeCell ref="AQ155:BB155"/>
    <mergeCell ref="BC155:BT155"/>
    <mergeCell ref="BU155:CG155"/>
    <mergeCell ref="CH155:CW155"/>
    <mergeCell ref="CX155:DJ155"/>
    <mergeCell ref="DK155:DW155"/>
    <mergeCell ref="DX155:EJ155"/>
    <mergeCell ref="EK155:EW155"/>
    <mergeCell ref="EX155:FJ155"/>
    <mergeCell ref="A156:AJ156"/>
    <mergeCell ref="AK156:AP156"/>
    <mergeCell ref="AQ156:BB156"/>
    <mergeCell ref="BC156:BT156"/>
    <mergeCell ref="BU156:CG156"/>
    <mergeCell ref="CH156:CW156"/>
    <mergeCell ref="CX156:DJ156"/>
    <mergeCell ref="DK156:DW156"/>
    <mergeCell ref="DX156:EJ156"/>
    <mergeCell ref="EK156:EW156"/>
    <mergeCell ref="EX156:FJ156"/>
    <mergeCell ref="A157:AJ157"/>
    <mergeCell ref="AK157:AP157"/>
    <mergeCell ref="AQ157:BB157"/>
    <mergeCell ref="BC157:BT157"/>
    <mergeCell ref="BU157:CG157"/>
    <mergeCell ref="CH157:CW157"/>
    <mergeCell ref="CX157:DJ157"/>
    <mergeCell ref="DK157:DW157"/>
    <mergeCell ref="DX157:EJ157"/>
    <mergeCell ref="EK157:EW157"/>
    <mergeCell ref="EX157:FJ157"/>
    <mergeCell ref="A158:AJ158"/>
    <mergeCell ref="AK158:AP158"/>
    <mergeCell ref="AQ158:BB158"/>
    <mergeCell ref="BC158:BT158"/>
    <mergeCell ref="BU158:CG158"/>
    <mergeCell ref="CH158:CW158"/>
    <mergeCell ref="CX158:DJ158"/>
    <mergeCell ref="DK158:DW158"/>
    <mergeCell ref="DX158:EJ158"/>
    <mergeCell ref="EK158:EW158"/>
    <mergeCell ref="EX158:FJ158"/>
    <mergeCell ref="A159:AJ159"/>
    <mergeCell ref="AK159:AP159"/>
    <mergeCell ref="AQ159:BB159"/>
    <mergeCell ref="BC159:BT159"/>
    <mergeCell ref="BU159:CG159"/>
    <mergeCell ref="CH159:CW159"/>
    <mergeCell ref="CX159:DJ159"/>
    <mergeCell ref="DK159:DW159"/>
    <mergeCell ref="DX159:EJ159"/>
    <mergeCell ref="EK159:EW159"/>
    <mergeCell ref="EX159:FJ159"/>
    <mergeCell ref="A160:AJ160"/>
    <mergeCell ref="AK160:AP160"/>
    <mergeCell ref="AQ160:BB160"/>
    <mergeCell ref="BC160:BT160"/>
    <mergeCell ref="BU160:CG160"/>
    <mergeCell ref="CH160:CW160"/>
    <mergeCell ref="CX160:DJ160"/>
    <mergeCell ref="DK160:DW160"/>
    <mergeCell ref="DX160:EJ160"/>
    <mergeCell ref="EK160:EW160"/>
    <mergeCell ref="EX160:FJ160"/>
    <mergeCell ref="A161:AJ161"/>
    <mergeCell ref="AK161:AP161"/>
    <mergeCell ref="AQ161:BB161"/>
    <mergeCell ref="BC161:BT161"/>
    <mergeCell ref="BU161:CG161"/>
    <mergeCell ref="CH161:CW161"/>
    <mergeCell ref="CX161:DJ161"/>
    <mergeCell ref="DK161:DW161"/>
    <mergeCell ref="DX161:EJ161"/>
    <mergeCell ref="EK161:EW161"/>
    <mergeCell ref="EX161:FJ161"/>
    <mergeCell ref="A162:AJ162"/>
    <mergeCell ref="AK162:AP162"/>
    <mergeCell ref="AQ162:BB162"/>
    <mergeCell ref="BC162:BT162"/>
    <mergeCell ref="BU162:CG162"/>
    <mergeCell ref="CH162:CW162"/>
    <mergeCell ref="CX162:DJ162"/>
    <mergeCell ref="DK162:DW162"/>
    <mergeCell ref="DX162:EJ162"/>
    <mergeCell ref="EK162:EW162"/>
    <mergeCell ref="EX162:FJ162"/>
    <mergeCell ref="A163:AJ163"/>
    <mergeCell ref="AK163:AP163"/>
    <mergeCell ref="AQ163:BB163"/>
    <mergeCell ref="BC163:BT163"/>
    <mergeCell ref="BU163:CG163"/>
    <mergeCell ref="CH163:CW163"/>
    <mergeCell ref="CX163:DJ163"/>
    <mergeCell ref="DK163:DW163"/>
    <mergeCell ref="DX163:EJ163"/>
    <mergeCell ref="EK163:EW163"/>
    <mergeCell ref="EX163:FJ163"/>
    <mergeCell ref="A164:AJ164"/>
    <mergeCell ref="AK164:AP164"/>
    <mergeCell ref="AQ164:BB164"/>
    <mergeCell ref="BC164:BT164"/>
    <mergeCell ref="BU164:CG164"/>
    <mergeCell ref="CH164:CW164"/>
    <mergeCell ref="CX164:DJ164"/>
    <mergeCell ref="DK164:DW164"/>
    <mergeCell ref="DX164:EJ164"/>
    <mergeCell ref="EK164:EW164"/>
    <mergeCell ref="EX164:FJ164"/>
    <mergeCell ref="A165:AJ165"/>
    <mergeCell ref="AK165:AP165"/>
    <mergeCell ref="AQ165:BB165"/>
    <mergeCell ref="BC165:BT165"/>
    <mergeCell ref="BU165:CG165"/>
    <mergeCell ref="CH165:CW165"/>
    <mergeCell ref="CX165:DJ165"/>
    <mergeCell ref="DK165:DW165"/>
    <mergeCell ref="DX165:EJ165"/>
    <mergeCell ref="EK165:EW165"/>
    <mergeCell ref="EX165:FJ165"/>
    <mergeCell ref="A166:AJ166"/>
    <mergeCell ref="AK166:AP166"/>
    <mergeCell ref="AQ166:BB166"/>
    <mergeCell ref="BC166:BT166"/>
    <mergeCell ref="BU166:CG166"/>
    <mergeCell ref="CH166:CW166"/>
    <mergeCell ref="CX166:DJ166"/>
    <mergeCell ref="DK166:DW166"/>
    <mergeCell ref="DX166:EJ166"/>
    <mergeCell ref="EK166:EW166"/>
    <mergeCell ref="EX166:FJ166"/>
    <mergeCell ref="A167:AJ167"/>
    <mergeCell ref="AK167:AP167"/>
    <mergeCell ref="AQ167:BB167"/>
    <mergeCell ref="BC167:BT167"/>
    <mergeCell ref="BU167:CG167"/>
    <mergeCell ref="A168:AJ168"/>
    <mergeCell ref="AK168:AP168"/>
    <mergeCell ref="AQ168:BB168"/>
    <mergeCell ref="BC168:BT168"/>
    <mergeCell ref="BU168:CG168"/>
    <mergeCell ref="EX167:FJ167"/>
    <mergeCell ref="CX168:DJ168"/>
    <mergeCell ref="DK168:DW168"/>
    <mergeCell ref="DX168:EJ168"/>
    <mergeCell ref="EK168:EW168"/>
    <mergeCell ref="EX168:FJ168"/>
    <mergeCell ref="CH178:CW178"/>
    <mergeCell ref="CH167:CW167"/>
    <mergeCell ref="CX167:DJ167"/>
    <mergeCell ref="DK167:DW167"/>
    <mergeCell ref="DX167:EJ167"/>
    <mergeCell ref="EK167:EW167"/>
    <mergeCell ref="CH168:CW168"/>
    <mergeCell ref="CX177:DJ177"/>
    <mergeCell ref="DK177:DW177"/>
    <mergeCell ref="DX177:EJ177"/>
    <mergeCell ref="A192:AJ192"/>
    <mergeCell ref="AK192:AP192"/>
    <mergeCell ref="AQ192:BB192"/>
    <mergeCell ref="BC192:BT192"/>
    <mergeCell ref="BU192:CG192"/>
    <mergeCell ref="A178:AJ178"/>
    <mergeCell ref="AK178:AP178"/>
    <mergeCell ref="AQ178:BB178"/>
    <mergeCell ref="BC178:BT178"/>
    <mergeCell ref="BU178:CG178"/>
    <mergeCell ref="EX192:FJ192"/>
    <mergeCell ref="CX178:DJ178"/>
    <mergeCell ref="DK178:DW178"/>
    <mergeCell ref="DX178:EJ178"/>
    <mergeCell ref="EK178:EW178"/>
    <mergeCell ref="EX178:FJ178"/>
    <mergeCell ref="EX180:FJ180"/>
    <mergeCell ref="CX179:DJ179"/>
    <mergeCell ref="DK179:DW179"/>
    <mergeCell ref="DX179:EJ179"/>
    <mergeCell ref="CH193:CW193"/>
    <mergeCell ref="CH192:CW192"/>
    <mergeCell ref="CX192:DJ192"/>
    <mergeCell ref="DK192:DW192"/>
    <mergeCell ref="DX192:EJ192"/>
    <mergeCell ref="EK192:EW192"/>
    <mergeCell ref="A194:AJ194"/>
    <mergeCell ref="AK194:AP194"/>
    <mergeCell ref="AQ194:BB194"/>
    <mergeCell ref="BC194:BT194"/>
    <mergeCell ref="BU194:CG194"/>
    <mergeCell ref="A193:AJ193"/>
    <mergeCell ref="AK193:AP193"/>
    <mergeCell ref="AQ193:BB193"/>
    <mergeCell ref="BC193:BT193"/>
    <mergeCell ref="BU193:CG193"/>
    <mergeCell ref="EK194:EW194"/>
    <mergeCell ref="EX194:FJ194"/>
    <mergeCell ref="CX193:DJ193"/>
    <mergeCell ref="DK193:DW193"/>
    <mergeCell ref="DX193:EJ193"/>
    <mergeCell ref="EK193:EW193"/>
    <mergeCell ref="EX193:FJ193"/>
    <mergeCell ref="A197:AJ197"/>
    <mergeCell ref="AK197:AP197"/>
    <mergeCell ref="AQ197:BB197"/>
    <mergeCell ref="BC197:BT197"/>
    <mergeCell ref="BU197:CG197"/>
    <mergeCell ref="A195:AJ195"/>
    <mergeCell ref="AK195:AP195"/>
    <mergeCell ref="AQ195:BB195"/>
    <mergeCell ref="BC195:BT195"/>
    <mergeCell ref="BU195:CG195"/>
    <mergeCell ref="CH194:CW194"/>
    <mergeCell ref="CX194:DJ194"/>
    <mergeCell ref="DK194:DW194"/>
    <mergeCell ref="EX197:FJ197"/>
    <mergeCell ref="CX195:DJ195"/>
    <mergeCell ref="DK195:DW195"/>
    <mergeCell ref="DX195:EJ195"/>
    <mergeCell ref="EK195:EW195"/>
    <mergeCell ref="EX195:FJ195"/>
    <mergeCell ref="DX194:EJ194"/>
    <mergeCell ref="CH197:CW197"/>
    <mergeCell ref="CX197:DJ197"/>
    <mergeCell ref="DK197:DW197"/>
    <mergeCell ref="DX197:EJ197"/>
    <mergeCell ref="EK197:EW197"/>
    <mergeCell ref="CH195:CW195"/>
    <mergeCell ref="CH196:CW196"/>
    <mergeCell ref="CX196:DJ196"/>
    <mergeCell ref="DK196:DW196"/>
    <mergeCell ref="DX196:EJ196"/>
    <mergeCell ref="A180:AJ180"/>
    <mergeCell ref="AK180:AP180"/>
    <mergeCell ref="AQ180:BB180"/>
    <mergeCell ref="BC180:BT180"/>
    <mergeCell ref="BU180:CG180"/>
    <mergeCell ref="A179:AJ179"/>
    <mergeCell ref="AK179:AP179"/>
    <mergeCell ref="AQ179:BB179"/>
    <mergeCell ref="BC179:BT179"/>
    <mergeCell ref="BU179:CG179"/>
    <mergeCell ref="EK179:EW179"/>
    <mergeCell ref="EX179:FJ179"/>
    <mergeCell ref="CH181:CW181"/>
    <mergeCell ref="CH180:CW180"/>
    <mergeCell ref="CX180:DJ180"/>
    <mergeCell ref="DK180:DW180"/>
    <mergeCell ref="DX180:EJ180"/>
    <mergeCell ref="EK180:EW180"/>
    <mergeCell ref="CH179:CW179"/>
    <mergeCell ref="A182:AJ182"/>
    <mergeCell ref="AK182:AP182"/>
    <mergeCell ref="AQ182:BB182"/>
    <mergeCell ref="BC182:BT182"/>
    <mergeCell ref="BU182:CG182"/>
    <mergeCell ref="A181:AJ181"/>
    <mergeCell ref="AK181:AP181"/>
    <mergeCell ref="AQ181:BB181"/>
    <mergeCell ref="BC181:BT181"/>
    <mergeCell ref="BU181:CG181"/>
    <mergeCell ref="EX182:FJ182"/>
    <mergeCell ref="CX181:DJ181"/>
    <mergeCell ref="DK181:DW181"/>
    <mergeCell ref="DX181:EJ181"/>
    <mergeCell ref="EK181:EW181"/>
    <mergeCell ref="EX181:FJ181"/>
    <mergeCell ref="CH184:CW184"/>
    <mergeCell ref="CH182:CW182"/>
    <mergeCell ref="CX182:DJ182"/>
    <mergeCell ref="DK182:DW182"/>
    <mergeCell ref="DX182:EJ182"/>
    <mergeCell ref="EK182:EW182"/>
    <mergeCell ref="CH183:CW183"/>
    <mergeCell ref="CX183:DJ183"/>
    <mergeCell ref="DK183:DW183"/>
    <mergeCell ref="DX183:EJ183"/>
    <mergeCell ref="A185:AJ185"/>
    <mergeCell ref="AK185:AP185"/>
    <mergeCell ref="AQ185:BB185"/>
    <mergeCell ref="BC185:BT185"/>
    <mergeCell ref="BU185:CG185"/>
    <mergeCell ref="A184:AJ184"/>
    <mergeCell ref="AK184:AP184"/>
    <mergeCell ref="AQ184:BB184"/>
    <mergeCell ref="BC184:BT184"/>
    <mergeCell ref="BU184:CG184"/>
    <mergeCell ref="EX185:FJ185"/>
    <mergeCell ref="CX184:DJ184"/>
    <mergeCell ref="DK184:DW184"/>
    <mergeCell ref="DX184:EJ184"/>
    <mergeCell ref="EK184:EW184"/>
    <mergeCell ref="EX184:FJ184"/>
    <mergeCell ref="CH186:CW186"/>
    <mergeCell ref="CH185:CW185"/>
    <mergeCell ref="CX185:DJ185"/>
    <mergeCell ref="DK185:DW185"/>
    <mergeCell ref="DX185:EJ185"/>
    <mergeCell ref="EK185:EW185"/>
    <mergeCell ref="A187:AJ187"/>
    <mergeCell ref="AK187:AP187"/>
    <mergeCell ref="AQ187:BB187"/>
    <mergeCell ref="BC187:BT187"/>
    <mergeCell ref="BU187:CG187"/>
    <mergeCell ref="A186:AJ186"/>
    <mergeCell ref="AK186:AP186"/>
    <mergeCell ref="AQ186:BB186"/>
    <mergeCell ref="BC186:BT186"/>
    <mergeCell ref="BU186:CG186"/>
    <mergeCell ref="CX187:DJ187"/>
    <mergeCell ref="DK187:DW187"/>
    <mergeCell ref="DX187:EJ187"/>
    <mergeCell ref="EK187:EW187"/>
    <mergeCell ref="EX187:FJ187"/>
    <mergeCell ref="CX186:DJ186"/>
    <mergeCell ref="DK186:DW186"/>
    <mergeCell ref="DX186:EJ186"/>
    <mergeCell ref="EK186:EW186"/>
    <mergeCell ref="EX186:FJ186"/>
    <mergeCell ref="A190:AJ190"/>
    <mergeCell ref="AK190:AP190"/>
    <mergeCell ref="AQ190:BB190"/>
    <mergeCell ref="BC190:BT190"/>
    <mergeCell ref="BU190:CG190"/>
    <mergeCell ref="A189:AJ189"/>
    <mergeCell ref="AK189:AP189"/>
    <mergeCell ref="AQ189:BB189"/>
    <mergeCell ref="BC189:BT189"/>
    <mergeCell ref="BU189:CG189"/>
    <mergeCell ref="EX190:FJ190"/>
    <mergeCell ref="CX189:DJ189"/>
    <mergeCell ref="DK189:DW189"/>
    <mergeCell ref="DX189:EJ189"/>
    <mergeCell ref="EK189:EW189"/>
    <mergeCell ref="EX189:FJ189"/>
    <mergeCell ref="A183:AJ183"/>
    <mergeCell ref="AK183:AP183"/>
    <mergeCell ref="AQ183:BB183"/>
    <mergeCell ref="BC183:BT183"/>
    <mergeCell ref="BU183:CG183"/>
    <mergeCell ref="A191:AJ191"/>
    <mergeCell ref="AK191:AP191"/>
    <mergeCell ref="AQ191:BB191"/>
    <mergeCell ref="BC191:BT191"/>
    <mergeCell ref="BU191:CG191"/>
    <mergeCell ref="EX183:FJ183"/>
    <mergeCell ref="CX191:DJ191"/>
    <mergeCell ref="DK191:DW191"/>
    <mergeCell ref="DX191:EJ191"/>
    <mergeCell ref="EK191:EW191"/>
    <mergeCell ref="EX191:FJ191"/>
    <mergeCell ref="CX190:DJ190"/>
    <mergeCell ref="DK190:DW190"/>
    <mergeCell ref="DX190:EJ190"/>
    <mergeCell ref="EK190:EW190"/>
    <mergeCell ref="EK183:EW183"/>
    <mergeCell ref="CH191:CW191"/>
    <mergeCell ref="CH190:CW190"/>
    <mergeCell ref="CH189:CW189"/>
    <mergeCell ref="CH187:CW187"/>
    <mergeCell ref="A206:AJ206"/>
    <mergeCell ref="AK206:AP206"/>
    <mergeCell ref="AQ206:BB206"/>
    <mergeCell ref="BC206:BT206"/>
    <mergeCell ref="BU206:CG206"/>
    <mergeCell ref="A205:AJ205"/>
    <mergeCell ref="AK205:AP205"/>
    <mergeCell ref="AQ205:BB205"/>
    <mergeCell ref="BC205:BT205"/>
    <mergeCell ref="BU205:CG205"/>
    <mergeCell ref="EX206:FJ206"/>
    <mergeCell ref="CX205:DJ205"/>
    <mergeCell ref="DK205:DW205"/>
    <mergeCell ref="DX205:EJ205"/>
    <mergeCell ref="EK205:EW205"/>
    <mergeCell ref="EX205:FJ205"/>
    <mergeCell ref="CH207:CW207"/>
    <mergeCell ref="CH206:CW206"/>
    <mergeCell ref="CX206:DJ206"/>
    <mergeCell ref="DK206:DW206"/>
    <mergeCell ref="DX206:EJ206"/>
    <mergeCell ref="EK206:EW206"/>
    <mergeCell ref="A208:AJ208"/>
    <mergeCell ref="AK208:AP208"/>
    <mergeCell ref="AQ208:BB208"/>
    <mergeCell ref="BC208:BT208"/>
    <mergeCell ref="BU208:CG208"/>
    <mergeCell ref="A207:AJ207"/>
    <mergeCell ref="AK207:AP207"/>
    <mergeCell ref="AQ207:BB207"/>
    <mergeCell ref="BC207:BT207"/>
    <mergeCell ref="BU207:CG207"/>
    <mergeCell ref="CX208:DJ208"/>
    <mergeCell ref="DK208:DW208"/>
    <mergeCell ref="DX208:EJ208"/>
    <mergeCell ref="EK208:EW208"/>
    <mergeCell ref="EX208:FJ208"/>
    <mergeCell ref="CX207:DJ207"/>
    <mergeCell ref="DK207:DW207"/>
    <mergeCell ref="DX207:EJ207"/>
    <mergeCell ref="EK207:EW207"/>
    <mergeCell ref="EX207:FJ207"/>
    <mergeCell ref="AK209:AP209"/>
    <mergeCell ref="AQ209:BB209"/>
    <mergeCell ref="BC209:BT209"/>
    <mergeCell ref="BU209:CG209"/>
    <mergeCell ref="CH209:CW209"/>
    <mergeCell ref="CH208:CW208"/>
    <mergeCell ref="DK209:DW209"/>
    <mergeCell ref="DX209:EJ209"/>
    <mergeCell ref="EK209:EW209"/>
    <mergeCell ref="EX209:FJ209"/>
    <mergeCell ref="A210:AJ210"/>
    <mergeCell ref="AK210:AP210"/>
    <mergeCell ref="AQ210:BB210"/>
    <mergeCell ref="BC210:BT210"/>
    <mergeCell ref="BU210:CG210"/>
    <mergeCell ref="A209:AJ209"/>
    <mergeCell ref="CH211:CW211"/>
    <mergeCell ref="CH210:CW210"/>
    <mergeCell ref="CX210:DJ210"/>
    <mergeCell ref="DK210:DW210"/>
    <mergeCell ref="DX210:EJ210"/>
    <mergeCell ref="DX211:EJ211"/>
    <mergeCell ref="A213:AJ213"/>
    <mergeCell ref="AK213:AP213"/>
    <mergeCell ref="AQ213:BB213"/>
    <mergeCell ref="BC213:BT213"/>
    <mergeCell ref="BU213:CG213"/>
    <mergeCell ref="A211:AJ211"/>
    <mergeCell ref="AK211:AP211"/>
    <mergeCell ref="AQ211:BB211"/>
    <mergeCell ref="BC211:BT211"/>
    <mergeCell ref="BU211:CG211"/>
    <mergeCell ref="DX213:EJ213"/>
    <mergeCell ref="EK213:EW213"/>
    <mergeCell ref="EX213:FJ213"/>
    <mergeCell ref="A214:AJ214"/>
    <mergeCell ref="AK214:AP214"/>
    <mergeCell ref="AQ214:BB214"/>
    <mergeCell ref="BC214:BT214"/>
    <mergeCell ref="BU214:CG214"/>
    <mergeCell ref="CH214:CW214"/>
    <mergeCell ref="CX214:DJ214"/>
    <mergeCell ref="DX214:EJ214"/>
    <mergeCell ref="EK214:EW214"/>
    <mergeCell ref="EX214:FJ214"/>
    <mergeCell ref="A215:AJ215"/>
    <mergeCell ref="AK215:AP215"/>
    <mergeCell ref="AQ215:BB215"/>
    <mergeCell ref="BC215:BT215"/>
    <mergeCell ref="BU215:CG215"/>
    <mergeCell ref="CH215:CW215"/>
    <mergeCell ref="CX215:DJ215"/>
    <mergeCell ref="DK215:DW215"/>
    <mergeCell ref="DX215:EJ215"/>
    <mergeCell ref="EK215:EW215"/>
    <mergeCell ref="EX215:FJ215"/>
    <mergeCell ref="A216:AJ216"/>
    <mergeCell ref="AK216:AP216"/>
    <mergeCell ref="AQ216:BB216"/>
    <mergeCell ref="BC216:BT216"/>
    <mergeCell ref="BU216:CG216"/>
    <mergeCell ref="CH216:CW216"/>
    <mergeCell ref="CX216:DJ216"/>
    <mergeCell ref="DK216:DW216"/>
    <mergeCell ref="DX216:EJ216"/>
    <mergeCell ref="EK216:EW216"/>
    <mergeCell ref="EX216:FJ216"/>
    <mergeCell ref="A217:AJ217"/>
    <mergeCell ref="AK217:AP217"/>
    <mergeCell ref="AQ217:BB217"/>
    <mergeCell ref="BC217:BT217"/>
    <mergeCell ref="BU217:CG217"/>
    <mergeCell ref="CH217:CW217"/>
    <mergeCell ref="CX217:DJ217"/>
    <mergeCell ref="DK217:DW217"/>
    <mergeCell ref="DX217:EJ217"/>
    <mergeCell ref="EK217:EW217"/>
    <mergeCell ref="EX217:FJ217"/>
    <mergeCell ref="A218:AJ218"/>
    <mergeCell ref="AK218:AP218"/>
    <mergeCell ref="AQ218:BB218"/>
    <mergeCell ref="BC218:BT218"/>
    <mergeCell ref="BU218:CG218"/>
    <mergeCell ref="CH218:CW218"/>
    <mergeCell ref="CX218:DJ218"/>
    <mergeCell ref="DK218:DW218"/>
    <mergeCell ref="DX218:EJ218"/>
    <mergeCell ref="EK218:EW218"/>
    <mergeCell ref="EX218:FJ218"/>
    <mergeCell ref="A219:AJ219"/>
    <mergeCell ref="AK219:AP219"/>
    <mergeCell ref="AQ219:BB219"/>
    <mergeCell ref="BC219:BT219"/>
    <mergeCell ref="BU219:CG219"/>
    <mergeCell ref="CH219:CW219"/>
    <mergeCell ref="CX219:DJ219"/>
    <mergeCell ref="DK219:DW219"/>
    <mergeCell ref="DX219:EJ219"/>
    <mergeCell ref="EK219:EW219"/>
    <mergeCell ref="EX219:FJ219"/>
    <mergeCell ref="A102:AJ102"/>
    <mergeCell ref="AK102:AP102"/>
    <mergeCell ref="AQ102:BB102"/>
    <mergeCell ref="BC102:BT102"/>
    <mergeCell ref="BU102:CG102"/>
    <mergeCell ref="CH102:CW102"/>
    <mergeCell ref="CX102:DJ102"/>
    <mergeCell ref="DK102:DW102"/>
    <mergeCell ref="DX102:EJ102"/>
    <mergeCell ref="EK102:EW102"/>
    <mergeCell ref="EX102:FJ102"/>
    <mergeCell ref="A111:AJ111"/>
    <mergeCell ref="AK111:AP111"/>
    <mergeCell ref="AQ111:BB111"/>
    <mergeCell ref="BC111:BT111"/>
    <mergeCell ref="BU111:CG111"/>
    <mergeCell ref="A119:AJ119"/>
    <mergeCell ref="AK119:AP119"/>
    <mergeCell ref="AQ119:BB119"/>
    <mergeCell ref="BC119:BT119"/>
    <mergeCell ref="BU119:CG119"/>
    <mergeCell ref="CH119:CW119"/>
    <mergeCell ref="A139:AJ139"/>
    <mergeCell ref="AK139:AP139"/>
    <mergeCell ref="AQ139:BB139"/>
    <mergeCell ref="BC139:BT139"/>
    <mergeCell ref="BU139:CG139"/>
    <mergeCell ref="CH139:CW139"/>
    <mergeCell ref="DX139:EJ139"/>
    <mergeCell ref="A188:AJ188"/>
    <mergeCell ref="AK188:AP188"/>
    <mergeCell ref="AQ188:BB188"/>
    <mergeCell ref="BC188:BT188"/>
    <mergeCell ref="BU188:CG188"/>
    <mergeCell ref="CH188:CW188"/>
    <mergeCell ref="CX188:DJ188"/>
    <mergeCell ref="DK188:DW188"/>
    <mergeCell ref="DX188:EJ188"/>
    <mergeCell ref="CH204:CW204"/>
    <mergeCell ref="EK188:EW188"/>
    <mergeCell ref="EX188:FJ188"/>
    <mergeCell ref="A196:AJ196"/>
    <mergeCell ref="AK196:AP196"/>
    <mergeCell ref="AQ196:BB196"/>
    <mergeCell ref="BC196:BT196"/>
    <mergeCell ref="BU196:CG196"/>
    <mergeCell ref="EK196:EW196"/>
    <mergeCell ref="EX196:FJ196"/>
    <mergeCell ref="BU212:CG212"/>
    <mergeCell ref="CH212:CW212"/>
    <mergeCell ref="CX212:DJ212"/>
    <mergeCell ref="CX211:DJ211"/>
    <mergeCell ref="DK211:DW211"/>
    <mergeCell ref="A204:AJ204"/>
    <mergeCell ref="AK204:AP204"/>
    <mergeCell ref="AQ204:BB204"/>
    <mergeCell ref="BC204:BT204"/>
    <mergeCell ref="BU204:CG204"/>
    <mergeCell ref="EK211:EW211"/>
    <mergeCell ref="CX204:DJ204"/>
    <mergeCell ref="DK204:DW204"/>
    <mergeCell ref="DX204:EJ204"/>
    <mergeCell ref="EK204:EW204"/>
    <mergeCell ref="EX204:FJ204"/>
    <mergeCell ref="EX211:FJ211"/>
    <mergeCell ref="EK210:EW210"/>
    <mergeCell ref="EX210:FJ210"/>
    <mergeCell ref="CX209:DJ209"/>
  </mergeCells>
  <printOptions/>
  <pageMargins left="0.3937007874015748" right="0.3937007874015748" top="0.7874015748031497" bottom="0.3937007874015748" header="0.1968503937007874" footer="0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8"/>
  <sheetViews>
    <sheetView tabSelected="1" view="pageBreakPreview" zoomScaleSheetLayoutView="100" zoomScalePageLayoutView="0" workbookViewId="0" topLeftCell="A1">
      <selection activeCell="BL20" sqref="BL20:CE20"/>
    </sheetView>
  </sheetViews>
  <sheetFormatPr defaultColWidth="0.875" defaultRowHeight="12.75"/>
  <cols>
    <col min="1" max="62" width="0.875" style="1" customWidth="1"/>
    <col min="63" max="63" width="8.625" style="1" customWidth="1"/>
    <col min="64" max="64" width="0.875" style="1" customWidth="1"/>
    <col min="65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57</v>
      </c>
    </row>
    <row r="2" spans="1:166" ht="19.5" customHeight="1">
      <c r="A2" s="40" t="s">
        <v>69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</row>
    <row r="3" spans="1:166" ht="11.25" customHeight="1">
      <c r="A3" s="26" t="s">
        <v>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32"/>
      <c r="AP3" s="25" t="s">
        <v>17</v>
      </c>
      <c r="AQ3" s="26"/>
      <c r="AR3" s="26"/>
      <c r="AS3" s="26"/>
      <c r="AT3" s="26"/>
      <c r="AU3" s="32"/>
      <c r="AV3" s="25" t="s">
        <v>70</v>
      </c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32"/>
      <c r="BL3" s="25" t="s">
        <v>55</v>
      </c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32"/>
      <c r="CF3" s="29" t="s">
        <v>18</v>
      </c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1"/>
      <c r="ET3" s="25" t="s">
        <v>22</v>
      </c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</row>
    <row r="4" spans="1:166" ht="33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33"/>
      <c r="AP4" s="27"/>
      <c r="AQ4" s="28"/>
      <c r="AR4" s="28"/>
      <c r="AS4" s="28"/>
      <c r="AT4" s="28"/>
      <c r="AU4" s="33"/>
      <c r="AV4" s="27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33"/>
      <c r="BL4" s="27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33"/>
      <c r="CF4" s="30" t="s">
        <v>80</v>
      </c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1"/>
      <c r="CW4" s="29" t="s">
        <v>19</v>
      </c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1"/>
      <c r="DN4" s="29" t="s">
        <v>20</v>
      </c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1"/>
      <c r="EE4" s="29" t="s">
        <v>21</v>
      </c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1"/>
      <c r="ET4" s="27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ht="12" thickBot="1">
      <c r="A5" s="37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8"/>
      <c r="AP5" s="34">
        <v>2</v>
      </c>
      <c r="AQ5" s="35"/>
      <c r="AR5" s="35"/>
      <c r="AS5" s="35"/>
      <c r="AT5" s="35"/>
      <c r="AU5" s="36"/>
      <c r="AV5" s="34">
        <v>3</v>
      </c>
      <c r="AW5" s="35"/>
      <c r="AX5" s="35"/>
      <c r="AY5" s="35"/>
      <c r="AZ5" s="35"/>
      <c r="BA5" s="35"/>
      <c r="BB5" s="35"/>
      <c r="BC5" s="35"/>
      <c r="BD5" s="35"/>
      <c r="BE5" s="122"/>
      <c r="BF5" s="122"/>
      <c r="BG5" s="122"/>
      <c r="BH5" s="122"/>
      <c r="BI5" s="122"/>
      <c r="BJ5" s="122"/>
      <c r="BK5" s="123"/>
      <c r="BL5" s="34">
        <v>4</v>
      </c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6"/>
      <c r="CF5" s="34">
        <v>5</v>
      </c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6"/>
      <c r="CW5" s="34">
        <v>6</v>
      </c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6"/>
      <c r="DN5" s="34">
        <v>7</v>
      </c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6"/>
      <c r="EE5" s="34">
        <v>8</v>
      </c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6"/>
      <c r="ET5" s="34">
        <v>9</v>
      </c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</row>
    <row r="6" spans="1:166" ht="33.75" customHeight="1">
      <c r="A6" s="132" t="s">
        <v>74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3"/>
      <c r="AP6" s="134" t="s">
        <v>35</v>
      </c>
      <c r="AQ6" s="135"/>
      <c r="AR6" s="135"/>
      <c r="AS6" s="135"/>
      <c r="AT6" s="135"/>
      <c r="AU6" s="135"/>
      <c r="AV6" s="136" t="s">
        <v>41</v>
      </c>
      <c r="AW6" s="136"/>
      <c r="AX6" s="136"/>
      <c r="AY6" s="136"/>
      <c r="AZ6" s="136"/>
      <c r="BA6" s="136"/>
      <c r="BB6" s="136"/>
      <c r="BC6" s="136"/>
      <c r="BD6" s="136"/>
      <c r="BE6" s="128"/>
      <c r="BF6" s="126"/>
      <c r="BG6" s="126"/>
      <c r="BH6" s="126"/>
      <c r="BI6" s="126"/>
      <c r="BJ6" s="126"/>
      <c r="BK6" s="127"/>
      <c r="BL6" s="98">
        <f>BL14</f>
        <v>3941032.5299999993</v>
      </c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 t="s">
        <v>117</v>
      </c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 t="s">
        <v>117</v>
      </c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 t="s">
        <v>117</v>
      </c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8">
        <f>EE14</f>
        <v>2141639.250000001</v>
      </c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8">
        <f>BL6-EE6</f>
        <v>1799393.2799999984</v>
      </c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100"/>
    </row>
    <row r="7" spans="1:166" ht="15" customHeight="1">
      <c r="A7" s="139" t="s">
        <v>16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40"/>
      <c r="AP7" s="106" t="s">
        <v>36</v>
      </c>
      <c r="AQ7" s="107"/>
      <c r="AR7" s="107"/>
      <c r="AS7" s="107"/>
      <c r="AT7" s="107"/>
      <c r="AU7" s="108"/>
      <c r="AV7" s="112" t="s">
        <v>41</v>
      </c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8"/>
      <c r="BL7" s="114" t="s">
        <v>117</v>
      </c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6"/>
      <c r="CF7" s="114" t="s">
        <v>117</v>
      </c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6"/>
      <c r="CW7" s="114" t="s">
        <v>117</v>
      </c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6"/>
      <c r="DN7" s="114" t="s">
        <v>117</v>
      </c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6"/>
      <c r="EE7" s="114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6"/>
      <c r="ET7" s="114" t="s">
        <v>117</v>
      </c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43"/>
    </row>
    <row r="8" spans="1:166" ht="23.25" customHeight="1">
      <c r="A8" s="141" t="s">
        <v>71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2"/>
      <c r="AP8" s="109"/>
      <c r="AQ8" s="110"/>
      <c r="AR8" s="110"/>
      <c r="AS8" s="110"/>
      <c r="AT8" s="110"/>
      <c r="AU8" s="111"/>
      <c r="AV8" s="113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1"/>
      <c r="BL8" s="117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9"/>
      <c r="CF8" s="117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9"/>
      <c r="CW8" s="117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9"/>
      <c r="DN8" s="117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9"/>
      <c r="EE8" s="117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9"/>
      <c r="ET8" s="117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44"/>
    </row>
    <row r="9" spans="1:166" ht="15" customHeight="1">
      <c r="A9" s="151" t="s">
        <v>37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2"/>
      <c r="AP9" s="106"/>
      <c r="AQ9" s="107"/>
      <c r="AR9" s="107"/>
      <c r="AS9" s="107"/>
      <c r="AT9" s="107"/>
      <c r="AU9" s="108"/>
      <c r="AV9" s="112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8"/>
      <c r="BL9" s="114" t="s">
        <v>117</v>
      </c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6"/>
      <c r="CF9" s="114" t="s">
        <v>117</v>
      </c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6"/>
      <c r="CW9" s="114" t="s">
        <v>117</v>
      </c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6"/>
      <c r="DN9" s="114" t="s">
        <v>117</v>
      </c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6"/>
      <c r="EE9" s="114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6"/>
      <c r="ET9" s="114" t="s">
        <v>117</v>
      </c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43"/>
    </row>
    <row r="10" spans="1:166" ht="1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8"/>
      <c r="AP10" s="109"/>
      <c r="AQ10" s="110"/>
      <c r="AR10" s="110"/>
      <c r="AS10" s="110"/>
      <c r="AT10" s="110"/>
      <c r="AU10" s="111"/>
      <c r="AV10" s="113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1"/>
      <c r="BL10" s="117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17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9"/>
      <c r="CW10" s="117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9"/>
      <c r="DN10" s="117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9"/>
      <c r="EE10" s="117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9"/>
      <c r="ET10" s="117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44"/>
    </row>
    <row r="11" spans="1:166" ht="15" customHeight="1">
      <c r="A11" s="145" t="s">
        <v>72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94" t="s">
        <v>38</v>
      </c>
      <c r="AQ11" s="21"/>
      <c r="AR11" s="21"/>
      <c r="AS11" s="21"/>
      <c r="AT11" s="21"/>
      <c r="AU11" s="21"/>
      <c r="AV11" s="21" t="s">
        <v>41</v>
      </c>
      <c r="AW11" s="21"/>
      <c r="AX11" s="21"/>
      <c r="AY11" s="21"/>
      <c r="AZ11" s="21"/>
      <c r="BA11" s="21"/>
      <c r="BB11" s="21"/>
      <c r="BC11" s="21"/>
      <c r="BD11" s="21"/>
      <c r="BE11" s="95"/>
      <c r="BF11" s="96"/>
      <c r="BG11" s="96"/>
      <c r="BH11" s="96"/>
      <c r="BI11" s="96"/>
      <c r="BJ11" s="96"/>
      <c r="BK11" s="97"/>
      <c r="BL11" s="92" t="s">
        <v>117</v>
      </c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 t="s">
        <v>117</v>
      </c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 t="s">
        <v>117</v>
      </c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 t="s">
        <v>117</v>
      </c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 t="s">
        <v>117</v>
      </c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3"/>
    </row>
    <row r="12" spans="1:166" ht="15" customHeight="1">
      <c r="A12" s="151" t="s">
        <v>37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2"/>
      <c r="AP12" s="106"/>
      <c r="AQ12" s="107"/>
      <c r="AR12" s="107"/>
      <c r="AS12" s="107"/>
      <c r="AT12" s="107"/>
      <c r="AU12" s="108"/>
      <c r="AV12" s="112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8"/>
      <c r="BL12" s="114" t="s">
        <v>117</v>
      </c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6"/>
      <c r="CF12" s="114" t="s">
        <v>117</v>
      </c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6"/>
      <c r="CW12" s="114" t="s">
        <v>117</v>
      </c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6"/>
      <c r="DN12" s="114" t="s">
        <v>117</v>
      </c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6"/>
      <c r="EE12" s="114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6"/>
      <c r="ET12" s="114" t="s">
        <v>117</v>
      </c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43"/>
    </row>
    <row r="13" spans="1:166" ht="15" customHeight="1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09"/>
      <c r="AQ13" s="110"/>
      <c r="AR13" s="110"/>
      <c r="AS13" s="110"/>
      <c r="AT13" s="110"/>
      <c r="AU13" s="111"/>
      <c r="AV13" s="113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1"/>
      <c r="BL13" s="117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9"/>
      <c r="CF13" s="117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9"/>
      <c r="CW13" s="117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9"/>
      <c r="DN13" s="117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9"/>
      <c r="EE13" s="117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9"/>
      <c r="ET13" s="117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44"/>
    </row>
    <row r="14" spans="1:166" ht="15.75" customHeight="1" thickBot="1">
      <c r="A14" s="145" t="s">
        <v>40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94" t="s">
        <v>39</v>
      </c>
      <c r="AQ14" s="21"/>
      <c r="AR14" s="21"/>
      <c r="AS14" s="21"/>
      <c r="AT14" s="21"/>
      <c r="AU14" s="21"/>
      <c r="AV14" s="21" t="s">
        <v>435</v>
      </c>
      <c r="AW14" s="21"/>
      <c r="AX14" s="21"/>
      <c r="AY14" s="21"/>
      <c r="AZ14" s="21"/>
      <c r="BA14" s="21"/>
      <c r="BB14" s="21"/>
      <c r="BC14" s="21"/>
      <c r="BD14" s="21"/>
      <c r="BE14" s="95"/>
      <c r="BF14" s="96"/>
      <c r="BG14" s="96"/>
      <c r="BH14" s="96"/>
      <c r="BI14" s="96"/>
      <c r="BJ14" s="96"/>
      <c r="BK14" s="97"/>
      <c r="BL14" s="19">
        <f>BL15</f>
        <v>3941032.5299999993</v>
      </c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92" t="s">
        <v>41</v>
      </c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 t="s">
        <v>117</v>
      </c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 t="s">
        <v>117</v>
      </c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19">
        <f>EE15</f>
        <v>2141639.250000001</v>
      </c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8">
        <f>BL14-EE14</f>
        <v>1799393.2799999984</v>
      </c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100"/>
    </row>
    <row r="15" spans="1:166" ht="27" customHeight="1">
      <c r="A15" s="22" t="s">
        <v>382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101"/>
      <c r="AP15" s="94" t="s">
        <v>39</v>
      </c>
      <c r="AQ15" s="21"/>
      <c r="AR15" s="21"/>
      <c r="AS15" s="21"/>
      <c r="AT15" s="21"/>
      <c r="AU15" s="21"/>
      <c r="AV15" s="21" t="s">
        <v>436</v>
      </c>
      <c r="AW15" s="21"/>
      <c r="AX15" s="21"/>
      <c r="AY15" s="21"/>
      <c r="AZ15" s="21"/>
      <c r="BA15" s="21"/>
      <c r="BB15" s="21"/>
      <c r="BC15" s="21"/>
      <c r="BD15" s="21"/>
      <c r="BE15" s="95"/>
      <c r="BF15" s="96"/>
      <c r="BG15" s="96"/>
      <c r="BH15" s="96"/>
      <c r="BI15" s="96"/>
      <c r="BJ15" s="96"/>
      <c r="BK15" s="97"/>
      <c r="BL15" s="19">
        <f>BL16+BL20</f>
        <v>3941032.5299999993</v>
      </c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92" t="s">
        <v>41</v>
      </c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 t="s">
        <v>117</v>
      </c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 t="s">
        <v>117</v>
      </c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19">
        <f>EE20+EE19</f>
        <v>2141639.250000001</v>
      </c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8">
        <f>BL15-EE15</f>
        <v>1799393.2799999984</v>
      </c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100"/>
    </row>
    <row r="16" spans="1:166" ht="15.75" customHeight="1">
      <c r="A16" s="145" t="s">
        <v>82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94" t="s">
        <v>42</v>
      </c>
      <c r="AQ16" s="21"/>
      <c r="AR16" s="21"/>
      <c r="AS16" s="21"/>
      <c r="AT16" s="21"/>
      <c r="AU16" s="21"/>
      <c r="AV16" s="21" t="s">
        <v>437</v>
      </c>
      <c r="AW16" s="21"/>
      <c r="AX16" s="21"/>
      <c r="AY16" s="21"/>
      <c r="AZ16" s="21"/>
      <c r="BA16" s="21"/>
      <c r="BB16" s="21"/>
      <c r="BC16" s="21"/>
      <c r="BD16" s="21"/>
      <c r="BE16" s="95"/>
      <c r="BF16" s="96"/>
      <c r="BG16" s="96"/>
      <c r="BH16" s="96"/>
      <c r="BI16" s="96"/>
      <c r="BJ16" s="96"/>
      <c r="BK16" s="97"/>
      <c r="BL16" s="19">
        <f>BL17</f>
        <v>-6676500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92" t="s">
        <v>41</v>
      </c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 t="s">
        <v>117</v>
      </c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 t="s">
        <v>117</v>
      </c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19">
        <f>EE17</f>
        <v>-6704350.22</v>
      </c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92" t="s">
        <v>41</v>
      </c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3"/>
    </row>
    <row r="17" spans="1:166" ht="24.75" customHeight="1">
      <c r="A17" s="22" t="s">
        <v>383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101"/>
      <c r="AP17" s="94" t="s">
        <v>42</v>
      </c>
      <c r="AQ17" s="21"/>
      <c r="AR17" s="21"/>
      <c r="AS17" s="21"/>
      <c r="AT17" s="21"/>
      <c r="AU17" s="21"/>
      <c r="AV17" s="21" t="s">
        <v>438</v>
      </c>
      <c r="AW17" s="21"/>
      <c r="AX17" s="21"/>
      <c r="AY17" s="21"/>
      <c r="AZ17" s="21"/>
      <c r="BA17" s="21"/>
      <c r="BB17" s="21"/>
      <c r="BC17" s="21"/>
      <c r="BD17" s="21"/>
      <c r="BE17" s="95"/>
      <c r="BF17" s="96"/>
      <c r="BG17" s="96"/>
      <c r="BH17" s="96"/>
      <c r="BI17" s="96"/>
      <c r="BJ17" s="96"/>
      <c r="BK17" s="97"/>
      <c r="BL17" s="19">
        <f>BL18</f>
        <v>-6676500</v>
      </c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92" t="s">
        <v>41</v>
      </c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 t="s">
        <v>117</v>
      </c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 t="s">
        <v>117</v>
      </c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19">
        <f>EE18</f>
        <v>-6704350.22</v>
      </c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92" t="s">
        <v>41</v>
      </c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3"/>
    </row>
    <row r="18" spans="1:166" ht="22.5" customHeight="1">
      <c r="A18" s="22" t="s">
        <v>384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94" t="s">
        <v>42</v>
      </c>
      <c r="AQ18" s="21"/>
      <c r="AR18" s="21"/>
      <c r="AS18" s="21"/>
      <c r="AT18" s="21"/>
      <c r="AU18" s="21"/>
      <c r="AV18" s="21" t="s">
        <v>439</v>
      </c>
      <c r="AW18" s="21"/>
      <c r="AX18" s="21"/>
      <c r="AY18" s="21"/>
      <c r="AZ18" s="21"/>
      <c r="BA18" s="21"/>
      <c r="BB18" s="21"/>
      <c r="BC18" s="21"/>
      <c r="BD18" s="21"/>
      <c r="BE18" s="95"/>
      <c r="BF18" s="96"/>
      <c r="BG18" s="96"/>
      <c r="BH18" s="96"/>
      <c r="BI18" s="96"/>
      <c r="BJ18" s="96"/>
      <c r="BK18" s="97"/>
      <c r="BL18" s="19">
        <f>BL19</f>
        <v>-6676500</v>
      </c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92" t="s">
        <v>41</v>
      </c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 t="s">
        <v>117</v>
      </c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 t="s">
        <v>117</v>
      </c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19">
        <f>EE19</f>
        <v>-6704350.22</v>
      </c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92" t="s">
        <v>41</v>
      </c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3"/>
    </row>
    <row r="19" spans="1:166" ht="21.75" customHeight="1">
      <c r="A19" s="22" t="s">
        <v>385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94" t="s">
        <v>42</v>
      </c>
      <c r="AQ19" s="21"/>
      <c r="AR19" s="21"/>
      <c r="AS19" s="21"/>
      <c r="AT19" s="21"/>
      <c r="AU19" s="21"/>
      <c r="AV19" s="21" t="s">
        <v>440</v>
      </c>
      <c r="AW19" s="21"/>
      <c r="AX19" s="21"/>
      <c r="AY19" s="21"/>
      <c r="AZ19" s="21"/>
      <c r="BA19" s="21"/>
      <c r="BB19" s="21"/>
      <c r="BC19" s="21"/>
      <c r="BD19" s="21"/>
      <c r="BE19" s="95"/>
      <c r="BF19" s="96"/>
      <c r="BG19" s="96"/>
      <c r="BH19" s="96"/>
      <c r="BI19" s="96"/>
      <c r="BJ19" s="96"/>
      <c r="BK19" s="97"/>
      <c r="BL19" s="19">
        <v>-6676500</v>
      </c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92" t="s">
        <v>41</v>
      </c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 t="s">
        <v>117</v>
      </c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 t="s">
        <v>117</v>
      </c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19">
        <v>-6704350.22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92" t="s">
        <v>41</v>
      </c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3"/>
    </row>
    <row r="20" spans="1:166" ht="15.75" customHeight="1">
      <c r="A20" s="145" t="s">
        <v>83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94" t="s">
        <v>43</v>
      </c>
      <c r="AQ20" s="21"/>
      <c r="AR20" s="21"/>
      <c r="AS20" s="21"/>
      <c r="AT20" s="21"/>
      <c r="AU20" s="21"/>
      <c r="AV20" s="21" t="s">
        <v>441</v>
      </c>
      <c r="AW20" s="21"/>
      <c r="AX20" s="21"/>
      <c r="AY20" s="21"/>
      <c r="AZ20" s="21"/>
      <c r="BA20" s="21"/>
      <c r="BB20" s="21"/>
      <c r="BC20" s="21"/>
      <c r="BD20" s="21"/>
      <c r="BE20" s="95"/>
      <c r="BF20" s="96"/>
      <c r="BG20" s="96"/>
      <c r="BH20" s="96"/>
      <c r="BI20" s="96"/>
      <c r="BJ20" s="96"/>
      <c r="BK20" s="97"/>
      <c r="BL20" s="19">
        <f>BL21</f>
        <v>10617532.53</v>
      </c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92" t="s">
        <v>41</v>
      </c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 t="s">
        <v>117</v>
      </c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 t="s">
        <v>117</v>
      </c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19">
        <f>EE21</f>
        <v>8845989.47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92" t="s">
        <v>41</v>
      </c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3"/>
    </row>
    <row r="21" spans="1:166" ht="27" customHeight="1">
      <c r="A21" s="22" t="s">
        <v>386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101"/>
      <c r="AP21" s="94"/>
      <c r="AQ21" s="21"/>
      <c r="AR21" s="21"/>
      <c r="AS21" s="21"/>
      <c r="AT21" s="21"/>
      <c r="AU21" s="21"/>
      <c r="AV21" s="21" t="s">
        <v>442</v>
      </c>
      <c r="AW21" s="21"/>
      <c r="AX21" s="21"/>
      <c r="AY21" s="21"/>
      <c r="AZ21" s="21"/>
      <c r="BA21" s="21"/>
      <c r="BB21" s="21"/>
      <c r="BC21" s="21"/>
      <c r="BD21" s="21"/>
      <c r="BE21" s="95"/>
      <c r="BF21" s="96"/>
      <c r="BG21" s="96"/>
      <c r="BH21" s="96"/>
      <c r="BI21" s="96"/>
      <c r="BJ21" s="96"/>
      <c r="BK21" s="97"/>
      <c r="BL21" s="19">
        <f>BL22</f>
        <v>10617532.53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92" t="s">
        <v>117</v>
      </c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 t="s">
        <v>117</v>
      </c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 t="s">
        <v>117</v>
      </c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19">
        <f>EE22</f>
        <v>8845989.47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92" t="s">
        <v>117</v>
      </c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3"/>
    </row>
    <row r="22" spans="1:166" ht="24" customHeight="1">
      <c r="A22" s="22" t="s">
        <v>387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94"/>
      <c r="AQ22" s="21"/>
      <c r="AR22" s="21"/>
      <c r="AS22" s="21"/>
      <c r="AT22" s="21"/>
      <c r="AU22" s="21"/>
      <c r="AV22" s="21" t="s">
        <v>443</v>
      </c>
      <c r="AW22" s="21"/>
      <c r="AX22" s="21"/>
      <c r="AY22" s="21"/>
      <c r="AZ22" s="21"/>
      <c r="BA22" s="21"/>
      <c r="BB22" s="21"/>
      <c r="BC22" s="21"/>
      <c r="BD22" s="21"/>
      <c r="BE22" s="95"/>
      <c r="BF22" s="96"/>
      <c r="BG22" s="96"/>
      <c r="BH22" s="96"/>
      <c r="BI22" s="96"/>
      <c r="BJ22" s="96"/>
      <c r="BK22" s="97"/>
      <c r="BL22" s="19">
        <f>BL23</f>
        <v>10617532.53</v>
      </c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92" t="s">
        <v>117</v>
      </c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 t="s">
        <v>117</v>
      </c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 t="s">
        <v>117</v>
      </c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19">
        <f>EE23</f>
        <v>8845989.47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92" t="s">
        <v>117</v>
      </c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3"/>
    </row>
    <row r="23" spans="1:166" ht="24.75" customHeight="1">
      <c r="A23" s="22" t="s">
        <v>388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94"/>
      <c r="AQ23" s="21"/>
      <c r="AR23" s="21"/>
      <c r="AS23" s="21"/>
      <c r="AT23" s="21"/>
      <c r="AU23" s="21"/>
      <c r="AV23" s="21" t="s">
        <v>444</v>
      </c>
      <c r="AW23" s="21"/>
      <c r="AX23" s="21"/>
      <c r="AY23" s="21"/>
      <c r="AZ23" s="21"/>
      <c r="BA23" s="21"/>
      <c r="BB23" s="21"/>
      <c r="BC23" s="21"/>
      <c r="BD23" s="21"/>
      <c r="BE23" s="95"/>
      <c r="BF23" s="96"/>
      <c r="BG23" s="96"/>
      <c r="BH23" s="96"/>
      <c r="BI23" s="96"/>
      <c r="BJ23" s="96"/>
      <c r="BK23" s="97"/>
      <c r="BL23" s="19">
        <v>10617532.53</v>
      </c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92" t="s">
        <v>41</v>
      </c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 t="s">
        <v>117</v>
      </c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 t="s">
        <v>117</v>
      </c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19">
        <v>8845989.47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92" t="s">
        <v>41</v>
      </c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3"/>
    </row>
    <row r="24" spans="1:166" ht="22.5" customHeight="1" thickBot="1">
      <c r="A24" s="22" t="s">
        <v>52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6" t="s">
        <v>44</v>
      </c>
      <c r="AQ24" s="147"/>
      <c r="AR24" s="147"/>
      <c r="AS24" s="147"/>
      <c r="AT24" s="147"/>
      <c r="AU24" s="147"/>
      <c r="AV24" s="147" t="s">
        <v>41</v>
      </c>
      <c r="AW24" s="147"/>
      <c r="AX24" s="147"/>
      <c r="AY24" s="147"/>
      <c r="AZ24" s="147"/>
      <c r="BA24" s="147"/>
      <c r="BB24" s="147"/>
      <c r="BC24" s="147"/>
      <c r="BD24" s="147"/>
      <c r="BE24" s="148"/>
      <c r="BF24" s="149"/>
      <c r="BG24" s="149"/>
      <c r="BH24" s="149"/>
      <c r="BI24" s="149"/>
      <c r="BJ24" s="149"/>
      <c r="BK24" s="150"/>
      <c r="BL24" s="153" t="s">
        <v>41</v>
      </c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 t="s">
        <v>117</v>
      </c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 t="s">
        <v>117</v>
      </c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 t="s">
        <v>117</v>
      </c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5" t="s">
        <v>117</v>
      </c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3" t="s">
        <v>41</v>
      </c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4"/>
    </row>
    <row r="25" spans="1:166" ht="11.2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11" t="s">
        <v>58</v>
      </c>
    </row>
    <row r="26" spans="1:165" ht="3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</row>
    <row r="27" spans="1:166" ht="11.25" customHeight="1">
      <c r="A27" s="26" t="s">
        <v>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32"/>
      <c r="AP27" s="25" t="s">
        <v>17</v>
      </c>
      <c r="AQ27" s="26"/>
      <c r="AR27" s="26"/>
      <c r="AS27" s="26"/>
      <c r="AT27" s="26"/>
      <c r="AU27" s="32"/>
      <c r="AV27" s="25" t="s">
        <v>70</v>
      </c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2"/>
      <c r="BL27" s="25" t="s">
        <v>51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32"/>
      <c r="CF27" s="29" t="s">
        <v>18</v>
      </c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25" t="s">
        <v>22</v>
      </c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</row>
    <row r="28" spans="1:166" ht="33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33"/>
      <c r="AP28" s="27"/>
      <c r="AQ28" s="28"/>
      <c r="AR28" s="28"/>
      <c r="AS28" s="28"/>
      <c r="AT28" s="28"/>
      <c r="AU28" s="33"/>
      <c r="AV28" s="27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33"/>
      <c r="BL28" s="27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33"/>
      <c r="CF28" s="30" t="s">
        <v>80</v>
      </c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1"/>
      <c r="CW28" s="29" t="s">
        <v>19</v>
      </c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1"/>
      <c r="DN28" s="29" t="s">
        <v>20</v>
      </c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1"/>
      <c r="EE28" s="29" t="s">
        <v>21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27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</row>
    <row r="29" spans="1:166" ht="12" thickBot="1">
      <c r="A29" s="37">
        <v>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  <c r="AP29" s="34">
        <v>2</v>
      </c>
      <c r="AQ29" s="35"/>
      <c r="AR29" s="35"/>
      <c r="AS29" s="35"/>
      <c r="AT29" s="35"/>
      <c r="AU29" s="36"/>
      <c r="AV29" s="34">
        <v>3</v>
      </c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6"/>
      <c r="BL29" s="34">
        <v>4</v>
      </c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6"/>
      <c r="CF29" s="34">
        <v>5</v>
      </c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6"/>
      <c r="CW29" s="34">
        <v>6</v>
      </c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6"/>
      <c r="DN29" s="34">
        <v>7</v>
      </c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6"/>
      <c r="EE29" s="34">
        <v>8</v>
      </c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6"/>
      <c r="ET29" s="34">
        <v>9</v>
      </c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</row>
    <row r="30" spans="1:166" ht="33" customHeight="1">
      <c r="A30" s="104" t="s">
        <v>76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24"/>
      <c r="AP30" s="125" t="s">
        <v>50</v>
      </c>
      <c r="AQ30" s="126"/>
      <c r="AR30" s="126"/>
      <c r="AS30" s="126"/>
      <c r="AT30" s="126"/>
      <c r="AU30" s="127"/>
      <c r="AV30" s="128" t="s">
        <v>41</v>
      </c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7"/>
      <c r="BL30" s="129" t="s">
        <v>41</v>
      </c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1"/>
      <c r="CF30" s="129" t="s">
        <v>117</v>
      </c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1"/>
      <c r="CW30" s="129" t="s">
        <v>117</v>
      </c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1"/>
      <c r="DN30" s="129" t="s">
        <v>41</v>
      </c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1"/>
      <c r="EE30" s="129" t="s">
        <v>117</v>
      </c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 t="s">
        <v>41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83"/>
    </row>
    <row r="31" spans="1:166" ht="15" customHeight="1">
      <c r="A31" s="151" t="s">
        <v>37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2"/>
      <c r="AP31" s="106" t="s">
        <v>45</v>
      </c>
      <c r="AQ31" s="107"/>
      <c r="AR31" s="107"/>
      <c r="AS31" s="107"/>
      <c r="AT31" s="107"/>
      <c r="AU31" s="108"/>
      <c r="AV31" s="112" t="s">
        <v>41</v>
      </c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8"/>
      <c r="BL31" s="114" t="s">
        <v>41</v>
      </c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6"/>
      <c r="CF31" s="114" t="s">
        <v>117</v>
      </c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6"/>
      <c r="CW31" s="114" t="s">
        <v>117</v>
      </c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6"/>
      <c r="DN31" s="114" t="s">
        <v>41</v>
      </c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6"/>
      <c r="EE31" s="114" t="s">
        <v>117</v>
      </c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6"/>
      <c r="ET31" s="114" t="s">
        <v>41</v>
      </c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43"/>
    </row>
    <row r="32" spans="1:166" ht="22.5" customHeight="1">
      <c r="A32" s="104" t="s">
        <v>54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9"/>
      <c r="AQ32" s="110"/>
      <c r="AR32" s="110"/>
      <c r="AS32" s="110"/>
      <c r="AT32" s="110"/>
      <c r="AU32" s="111"/>
      <c r="AV32" s="113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1"/>
      <c r="BL32" s="117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9"/>
      <c r="CF32" s="117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9"/>
      <c r="CW32" s="117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9"/>
      <c r="DN32" s="117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9"/>
      <c r="EE32" s="117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9"/>
      <c r="ET32" s="117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44"/>
    </row>
    <row r="33" spans="1:166" ht="24" customHeight="1" thickBot="1">
      <c r="A33" s="161" t="s">
        <v>53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3"/>
      <c r="AP33" s="146" t="s">
        <v>46</v>
      </c>
      <c r="AQ33" s="147"/>
      <c r="AR33" s="147"/>
      <c r="AS33" s="147"/>
      <c r="AT33" s="147"/>
      <c r="AU33" s="147"/>
      <c r="AV33" s="147" t="s">
        <v>41</v>
      </c>
      <c r="AW33" s="147"/>
      <c r="AX33" s="147"/>
      <c r="AY33" s="147"/>
      <c r="AZ33" s="147"/>
      <c r="BA33" s="147"/>
      <c r="BB33" s="147"/>
      <c r="BC33" s="147"/>
      <c r="BD33" s="147"/>
      <c r="BE33" s="148"/>
      <c r="BF33" s="149"/>
      <c r="BG33" s="149"/>
      <c r="BH33" s="149"/>
      <c r="BI33" s="149"/>
      <c r="BJ33" s="149"/>
      <c r="BK33" s="150"/>
      <c r="BL33" s="153" t="s">
        <v>41</v>
      </c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 t="s">
        <v>117</v>
      </c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 t="s">
        <v>117</v>
      </c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 t="s">
        <v>41</v>
      </c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 t="s">
        <v>117</v>
      </c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 t="s">
        <v>41</v>
      </c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4"/>
    </row>
    <row r="34" spans="1:166" ht="22.5" customHeight="1">
      <c r="A34" s="22" t="s">
        <v>77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57" t="s">
        <v>47</v>
      </c>
      <c r="AQ34" s="136"/>
      <c r="AR34" s="136"/>
      <c r="AS34" s="136"/>
      <c r="AT34" s="136"/>
      <c r="AU34" s="136"/>
      <c r="AV34" s="136" t="s">
        <v>41</v>
      </c>
      <c r="AW34" s="136"/>
      <c r="AX34" s="136"/>
      <c r="AY34" s="136"/>
      <c r="AZ34" s="136"/>
      <c r="BA34" s="136"/>
      <c r="BB34" s="136"/>
      <c r="BC34" s="136"/>
      <c r="BD34" s="136"/>
      <c r="BE34" s="128"/>
      <c r="BF34" s="126"/>
      <c r="BG34" s="126"/>
      <c r="BH34" s="126"/>
      <c r="BI34" s="126"/>
      <c r="BJ34" s="126"/>
      <c r="BK34" s="127"/>
      <c r="BL34" s="156" t="s">
        <v>41</v>
      </c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 t="s">
        <v>41</v>
      </c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 t="s">
        <v>117</v>
      </c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 t="s">
        <v>117</v>
      </c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 t="s">
        <v>117</v>
      </c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 t="s">
        <v>41</v>
      </c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73"/>
    </row>
    <row r="35" spans="1:166" ht="11.25">
      <c r="A35" s="139" t="s">
        <v>16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40"/>
      <c r="AP35" s="106" t="s">
        <v>48</v>
      </c>
      <c r="AQ35" s="107"/>
      <c r="AR35" s="107"/>
      <c r="AS35" s="107"/>
      <c r="AT35" s="107"/>
      <c r="AU35" s="108"/>
      <c r="AV35" s="112" t="s">
        <v>41</v>
      </c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8"/>
      <c r="BL35" s="168" t="s">
        <v>41</v>
      </c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70"/>
      <c r="CF35" s="168" t="s">
        <v>41</v>
      </c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70"/>
      <c r="CW35" s="168" t="s">
        <v>117</v>
      </c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70"/>
      <c r="DN35" s="168" t="s">
        <v>117</v>
      </c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70"/>
      <c r="EE35" s="168" t="s">
        <v>117</v>
      </c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70"/>
      <c r="ET35" s="168" t="s">
        <v>41</v>
      </c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75"/>
    </row>
    <row r="36" spans="1:166" ht="22.5" customHeight="1">
      <c r="A36" s="141" t="s">
        <v>78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2"/>
      <c r="AP36" s="109"/>
      <c r="AQ36" s="110"/>
      <c r="AR36" s="110"/>
      <c r="AS36" s="110"/>
      <c r="AT36" s="110"/>
      <c r="AU36" s="111"/>
      <c r="AV36" s="113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1"/>
      <c r="BL36" s="171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172"/>
      <c r="CF36" s="171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172"/>
      <c r="CW36" s="171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172"/>
      <c r="DN36" s="171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172"/>
      <c r="EE36" s="171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172"/>
      <c r="ET36" s="171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176"/>
    </row>
    <row r="37" spans="1:166" ht="22.5" customHeight="1">
      <c r="A37" s="158" t="s">
        <v>79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60"/>
      <c r="AP37" s="120" t="s">
        <v>49</v>
      </c>
      <c r="AQ37" s="121"/>
      <c r="AR37" s="121"/>
      <c r="AS37" s="121"/>
      <c r="AT37" s="121"/>
      <c r="AU37" s="121"/>
      <c r="AV37" s="121" t="s">
        <v>41</v>
      </c>
      <c r="AW37" s="121"/>
      <c r="AX37" s="121"/>
      <c r="AY37" s="121"/>
      <c r="AZ37" s="121"/>
      <c r="BA37" s="121"/>
      <c r="BB37" s="121"/>
      <c r="BC37" s="121"/>
      <c r="BD37" s="121"/>
      <c r="BE37" s="112"/>
      <c r="BF37" s="107"/>
      <c r="BG37" s="107"/>
      <c r="BH37" s="107"/>
      <c r="BI37" s="107"/>
      <c r="BJ37" s="107"/>
      <c r="BK37" s="108"/>
      <c r="BL37" s="102" t="s">
        <v>41</v>
      </c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 t="s">
        <v>41</v>
      </c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 t="s">
        <v>117</v>
      </c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 t="s">
        <v>117</v>
      </c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 t="s">
        <v>117</v>
      </c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 t="s">
        <v>41</v>
      </c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3"/>
    </row>
    <row r="38" spans="1:166" ht="1.5" customHeight="1" thickBot="1">
      <c r="A38" s="177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9"/>
      <c r="AP38" s="180"/>
      <c r="AQ38" s="181"/>
      <c r="AR38" s="181"/>
      <c r="AS38" s="181"/>
      <c r="AT38" s="181"/>
      <c r="AU38" s="181"/>
      <c r="AV38" s="182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65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5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7"/>
      <c r="CW38" s="165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5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5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7"/>
      <c r="ET38" s="165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74"/>
    </row>
    <row r="42" spans="1:84" ht="11.25">
      <c r="A42" s="1" t="s">
        <v>7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H42" s="43" t="s">
        <v>408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CF42" s="1" t="s">
        <v>28</v>
      </c>
    </row>
    <row r="43" spans="1:149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64" t="s">
        <v>9</v>
      </c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H43" s="164" t="s">
        <v>10</v>
      </c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CF43" s="1" t="s">
        <v>29</v>
      </c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S43" s="43" t="s">
        <v>409</v>
      </c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</row>
    <row r="44" spans="107:149" ht="21.75" customHeight="1">
      <c r="DC44" s="164" t="s">
        <v>9</v>
      </c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3"/>
      <c r="DR44" s="3"/>
      <c r="DS44" s="164" t="s">
        <v>10</v>
      </c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</row>
    <row r="45" spans="1:60" ht="11.25">
      <c r="A45" s="1" t="s">
        <v>8</v>
      </c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H45" s="43" t="s">
        <v>469</v>
      </c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</row>
    <row r="46" spans="18:166" ht="11.25">
      <c r="R46" s="164" t="s">
        <v>9</v>
      </c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3"/>
      <c r="AG46" s="3"/>
      <c r="AH46" s="164" t="s">
        <v>10</v>
      </c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</row>
    <row r="47" spans="63:166" ht="11.25"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</row>
    <row r="48" spans="1:166" ht="11.25">
      <c r="A48" s="47" t="s">
        <v>11</v>
      </c>
      <c r="B48" s="47"/>
      <c r="C48" s="110" t="s">
        <v>470</v>
      </c>
      <c r="D48" s="110"/>
      <c r="E48" s="110"/>
      <c r="F48" s="1" t="s">
        <v>11</v>
      </c>
      <c r="I48" s="43" t="s">
        <v>87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7">
        <v>20</v>
      </c>
      <c r="Z48" s="47"/>
      <c r="AA48" s="47"/>
      <c r="AB48" s="47"/>
      <c r="AC48" s="48" t="s">
        <v>470</v>
      </c>
      <c r="AD48" s="48"/>
      <c r="AE48" s="48"/>
      <c r="AF48" s="1" t="s">
        <v>62</v>
      </c>
      <c r="BK48" s="4"/>
      <c r="BL48" s="4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4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4"/>
      <c r="CY48" s="4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4"/>
      <c r="DW48" s="4"/>
      <c r="DX48" s="13"/>
      <c r="DY48" s="13"/>
      <c r="DZ48" s="12"/>
      <c r="EA48" s="12"/>
      <c r="EB48" s="12"/>
      <c r="EC48" s="4"/>
      <c r="ED48" s="4"/>
      <c r="EE48" s="4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13"/>
      <c r="EW48" s="13"/>
      <c r="EX48" s="13"/>
      <c r="EY48" s="13"/>
      <c r="EZ48" s="13"/>
      <c r="FA48" s="9"/>
      <c r="FB48" s="9"/>
      <c r="FC48" s="4"/>
      <c r="FD48" s="4"/>
      <c r="FE48" s="4"/>
      <c r="FF48" s="4"/>
      <c r="FG48" s="4"/>
      <c r="FH48" s="4"/>
      <c r="FI48" s="4"/>
      <c r="FJ48" s="4"/>
    </row>
    <row r="49" ht="3" customHeight="1"/>
  </sheetData>
  <sheetProtection/>
  <mergeCells count="268">
    <mergeCell ref="EE19:ES19"/>
    <mergeCell ref="BL21:CE21"/>
    <mergeCell ref="CF21:CV21"/>
    <mergeCell ref="CW21:DM21"/>
    <mergeCell ref="BL20:CE20"/>
    <mergeCell ref="AP19:AU19"/>
    <mergeCell ref="AV19:BK19"/>
    <mergeCell ref="BL19:CE19"/>
    <mergeCell ref="CF19:CV19"/>
    <mergeCell ref="CW19:DM19"/>
    <mergeCell ref="AP23:AU23"/>
    <mergeCell ref="AV23:BK23"/>
    <mergeCell ref="BL23:CE23"/>
    <mergeCell ref="CF23:CV23"/>
    <mergeCell ref="AP21:AU21"/>
    <mergeCell ref="A2:FJ2"/>
    <mergeCell ref="ET7:FJ8"/>
    <mergeCell ref="A9:AO9"/>
    <mergeCell ref="DN14:ED14"/>
    <mergeCell ref="EE21:ES21"/>
    <mergeCell ref="ET38:FJ38"/>
    <mergeCell ref="ET35:FJ36"/>
    <mergeCell ref="A38:AO38"/>
    <mergeCell ref="AP38:AU38"/>
    <mergeCell ref="AV38:BK38"/>
    <mergeCell ref="A15:AO15"/>
    <mergeCell ref="CF15:CV15"/>
    <mergeCell ref="CW15:DM15"/>
    <mergeCell ref="A19:AO19"/>
    <mergeCell ref="ET30:FJ30"/>
    <mergeCell ref="EE34:ES34"/>
    <mergeCell ref="EE33:ES33"/>
    <mergeCell ref="BL38:CE38"/>
    <mergeCell ref="CF38:CV38"/>
    <mergeCell ref="CW38:DM38"/>
    <mergeCell ref="CF35:CV36"/>
    <mergeCell ref="CW35:DM36"/>
    <mergeCell ref="DN35:ED36"/>
    <mergeCell ref="CF33:CV33"/>
    <mergeCell ref="DN31:ED32"/>
    <mergeCell ref="A27:AO28"/>
    <mergeCell ref="AP27:AU28"/>
    <mergeCell ref="AV27:BK28"/>
    <mergeCell ref="BL27:CE28"/>
    <mergeCell ref="A29:AO29"/>
    <mergeCell ref="CF27:ES27"/>
    <mergeCell ref="CW31:DM32"/>
    <mergeCell ref="EE30:ES30"/>
    <mergeCell ref="ET31:FJ32"/>
    <mergeCell ref="EE9:ES10"/>
    <mergeCell ref="ET9:FJ10"/>
    <mergeCell ref="A35:AO35"/>
    <mergeCell ref="AP35:AU36"/>
    <mergeCell ref="AV35:BK36"/>
    <mergeCell ref="BL35:CE36"/>
    <mergeCell ref="A36:AO36"/>
    <mergeCell ref="EE31:ES32"/>
    <mergeCell ref="ET33:FJ33"/>
    <mergeCell ref="ET34:FJ34"/>
    <mergeCell ref="A13:AO13"/>
    <mergeCell ref="AP14:AU14"/>
    <mergeCell ref="AV14:BK14"/>
    <mergeCell ref="CW14:DM14"/>
    <mergeCell ref="AP7:AU8"/>
    <mergeCell ref="AV7:BK8"/>
    <mergeCell ref="A14:AO14"/>
    <mergeCell ref="CF14:CV14"/>
    <mergeCell ref="CW7:DM8"/>
    <mergeCell ref="N43:AE43"/>
    <mergeCell ref="AH43:BH43"/>
    <mergeCell ref="DC43:DP43"/>
    <mergeCell ref="DS43:ES43"/>
    <mergeCell ref="A11:AO11"/>
    <mergeCell ref="CF11:CV11"/>
    <mergeCell ref="CW11:DM11"/>
    <mergeCell ref="BL11:CE11"/>
    <mergeCell ref="A16:AO16"/>
    <mergeCell ref="AP16:AU16"/>
    <mergeCell ref="A48:B48"/>
    <mergeCell ref="C48:E48"/>
    <mergeCell ref="I48:X48"/>
    <mergeCell ref="Y48:AB48"/>
    <mergeCell ref="AC48:AE48"/>
    <mergeCell ref="R45:AE45"/>
    <mergeCell ref="AH45:BH45"/>
    <mergeCell ref="DC44:DP44"/>
    <mergeCell ref="R46:AE46"/>
    <mergeCell ref="AH46:BH46"/>
    <mergeCell ref="EE38:ES38"/>
    <mergeCell ref="EE35:ES36"/>
    <mergeCell ref="DN38:ED38"/>
    <mergeCell ref="DS44:ES44"/>
    <mergeCell ref="N42:AE42"/>
    <mergeCell ref="AH42:BH42"/>
    <mergeCell ref="A34:AO34"/>
    <mergeCell ref="AP34:AU34"/>
    <mergeCell ref="AV34:BK34"/>
    <mergeCell ref="AP29:AU29"/>
    <mergeCell ref="AV29:BK29"/>
    <mergeCell ref="A37:AO37"/>
    <mergeCell ref="A33:AO33"/>
    <mergeCell ref="AP33:AU33"/>
    <mergeCell ref="AV33:BK33"/>
    <mergeCell ref="A31:AO31"/>
    <mergeCell ref="ET21:FJ21"/>
    <mergeCell ref="CW23:DM23"/>
    <mergeCell ref="DN23:ED23"/>
    <mergeCell ref="DN15:ED15"/>
    <mergeCell ref="DN16:ED16"/>
    <mergeCell ref="EE16:ES16"/>
    <mergeCell ref="DN19:ED19"/>
    <mergeCell ref="ET19:FJ19"/>
    <mergeCell ref="ET23:FJ23"/>
    <mergeCell ref="ET18:FJ18"/>
    <mergeCell ref="ET27:FJ28"/>
    <mergeCell ref="CF28:CV28"/>
    <mergeCell ref="CW28:DM28"/>
    <mergeCell ref="BL14:CE14"/>
    <mergeCell ref="BL29:CE29"/>
    <mergeCell ref="CF29:CV29"/>
    <mergeCell ref="CW17:DM17"/>
    <mergeCell ref="DN24:ED24"/>
    <mergeCell ref="CW16:DM16"/>
    <mergeCell ref="DN21:ED21"/>
    <mergeCell ref="BL24:CE24"/>
    <mergeCell ref="BL16:CE16"/>
    <mergeCell ref="BL34:CE34"/>
    <mergeCell ref="CF34:CV34"/>
    <mergeCell ref="CW34:DM34"/>
    <mergeCell ref="DN34:ED34"/>
    <mergeCell ref="CW29:DM29"/>
    <mergeCell ref="DN29:ED29"/>
    <mergeCell ref="CF31:CV32"/>
    <mergeCell ref="BL33:CE33"/>
    <mergeCell ref="CF20:CV20"/>
    <mergeCell ref="CW20:DM20"/>
    <mergeCell ref="DN20:ED20"/>
    <mergeCell ref="EE20:ES20"/>
    <mergeCell ref="EE29:ES29"/>
    <mergeCell ref="CW33:DM33"/>
    <mergeCell ref="DN33:ED33"/>
    <mergeCell ref="EE22:ES22"/>
    <mergeCell ref="DN28:ED28"/>
    <mergeCell ref="EE28:ES28"/>
    <mergeCell ref="ET29:FJ29"/>
    <mergeCell ref="CF24:CV24"/>
    <mergeCell ref="CW24:DM24"/>
    <mergeCell ref="CF16:CV16"/>
    <mergeCell ref="EE23:ES23"/>
    <mergeCell ref="ET24:FJ24"/>
    <mergeCell ref="ET16:FJ16"/>
    <mergeCell ref="ET20:FJ20"/>
    <mergeCell ref="EE24:ES24"/>
    <mergeCell ref="DN18:ED18"/>
    <mergeCell ref="ET11:FJ11"/>
    <mergeCell ref="A12:AO12"/>
    <mergeCell ref="AP12:AU13"/>
    <mergeCell ref="AV12:BK13"/>
    <mergeCell ref="BL12:CE13"/>
    <mergeCell ref="CF12:CV13"/>
    <mergeCell ref="CW12:DM13"/>
    <mergeCell ref="DN12:ED13"/>
    <mergeCell ref="EE14:ES14"/>
    <mergeCell ref="EE12:ES13"/>
    <mergeCell ref="ET12:FJ13"/>
    <mergeCell ref="A24:AO24"/>
    <mergeCell ref="AP24:AU24"/>
    <mergeCell ref="AV24:BK24"/>
    <mergeCell ref="AP20:AU20"/>
    <mergeCell ref="AV20:BK20"/>
    <mergeCell ref="A20:AO20"/>
    <mergeCell ref="A21:AO21"/>
    <mergeCell ref="ET14:FJ14"/>
    <mergeCell ref="AV21:BK21"/>
    <mergeCell ref="A23:AO23"/>
    <mergeCell ref="AP11:AU11"/>
    <mergeCell ref="AV11:BK11"/>
    <mergeCell ref="DN7:ED8"/>
    <mergeCell ref="A8:AO8"/>
    <mergeCell ref="BL9:CE10"/>
    <mergeCell ref="CF9:CV10"/>
    <mergeCell ref="CW9:DM10"/>
    <mergeCell ref="A10:AO10"/>
    <mergeCell ref="AP9:AU10"/>
    <mergeCell ref="AV9:BK10"/>
    <mergeCell ref="BL7:CE8"/>
    <mergeCell ref="ET6:FJ6"/>
    <mergeCell ref="EE7:ES8"/>
    <mergeCell ref="A7:AO7"/>
    <mergeCell ref="CF6:CV6"/>
    <mergeCell ref="CW6:DM6"/>
    <mergeCell ref="CF7:CV8"/>
    <mergeCell ref="DN9:ED10"/>
    <mergeCell ref="A3:AO4"/>
    <mergeCell ref="ET5:FJ5"/>
    <mergeCell ref="A6:AO6"/>
    <mergeCell ref="AP6:AU6"/>
    <mergeCell ref="AV6:BK6"/>
    <mergeCell ref="BL6:CE6"/>
    <mergeCell ref="DN5:ED5"/>
    <mergeCell ref="EE5:ES5"/>
    <mergeCell ref="A5:AO5"/>
    <mergeCell ref="AP5:AU5"/>
    <mergeCell ref="DN11:ED11"/>
    <mergeCell ref="EE11:ES11"/>
    <mergeCell ref="BL30:CE30"/>
    <mergeCell ref="CF30:CV30"/>
    <mergeCell ref="CW30:DM30"/>
    <mergeCell ref="DN30:ED30"/>
    <mergeCell ref="CW18:DM18"/>
    <mergeCell ref="EE18:ES18"/>
    <mergeCell ref="DN22:ED22"/>
    <mergeCell ref="AV5:BK5"/>
    <mergeCell ref="BL5:CE5"/>
    <mergeCell ref="A30:AO30"/>
    <mergeCell ref="ET3:FJ4"/>
    <mergeCell ref="CF4:CV4"/>
    <mergeCell ref="CW4:DM4"/>
    <mergeCell ref="DN4:ED4"/>
    <mergeCell ref="AP3:AU4"/>
    <mergeCell ref="AP30:AU30"/>
    <mergeCell ref="AV30:BK30"/>
    <mergeCell ref="AV37:BK37"/>
    <mergeCell ref="BL37:CE37"/>
    <mergeCell ref="AV3:BK4"/>
    <mergeCell ref="BL3:CE4"/>
    <mergeCell ref="CF3:ES3"/>
    <mergeCell ref="EE4:ES4"/>
    <mergeCell ref="DN6:ED6"/>
    <mergeCell ref="EE6:ES6"/>
    <mergeCell ref="CF5:CV5"/>
    <mergeCell ref="CW5:DM5"/>
    <mergeCell ref="ET37:FJ37"/>
    <mergeCell ref="CF37:CV37"/>
    <mergeCell ref="CW37:DM37"/>
    <mergeCell ref="DN37:ED37"/>
    <mergeCell ref="EE37:ES37"/>
    <mergeCell ref="A32:AO32"/>
    <mergeCell ref="AP31:AU32"/>
    <mergeCell ref="AV31:BK32"/>
    <mergeCell ref="BL31:CE32"/>
    <mergeCell ref="AP37:AU37"/>
    <mergeCell ref="A17:AO17"/>
    <mergeCell ref="AP17:AU17"/>
    <mergeCell ref="AV17:BK17"/>
    <mergeCell ref="BL17:CE17"/>
    <mergeCell ref="CF17:CV17"/>
    <mergeCell ref="A18:AO18"/>
    <mergeCell ref="AP18:AU18"/>
    <mergeCell ref="AV18:BK18"/>
    <mergeCell ref="BL18:CE18"/>
    <mergeCell ref="CF18:CV18"/>
    <mergeCell ref="AP15:AU15"/>
    <mergeCell ref="AV15:BK15"/>
    <mergeCell ref="BL15:CE15"/>
    <mergeCell ref="EE15:ES15"/>
    <mergeCell ref="ET15:FJ15"/>
    <mergeCell ref="DN17:ED17"/>
    <mergeCell ref="EE17:ES17"/>
    <mergeCell ref="ET17:FJ17"/>
    <mergeCell ref="AV16:BK16"/>
    <mergeCell ref="ET22:FJ22"/>
    <mergeCell ref="A22:AO22"/>
    <mergeCell ref="AP22:AU22"/>
    <mergeCell ref="AV22:BK22"/>
    <mergeCell ref="BL22:CE22"/>
    <mergeCell ref="CF22:CV22"/>
    <mergeCell ref="CW22:DM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2022-03-14T11:39:19Z</cp:lastPrinted>
  <dcterms:created xsi:type="dcterms:W3CDTF">2005-02-01T12:32:18Z</dcterms:created>
  <dcterms:modified xsi:type="dcterms:W3CDTF">2024-02-28T07:11:12Z</dcterms:modified>
  <cp:category/>
  <cp:version/>
  <cp:contentType/>
  <cp:contentStatus/>
</cp:coreProperties>
</file>