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'стр.2'!$A$1:$FJ$77</definedName>
    <definedName name="_xlnm.Print_Area" localSheetId="2">'стр.3_4'!$A$1:$FJ$86</definedName>
  </definedNames>
  <calcPr fullCalcOnLoad="1"/>
</workbook>
</file>

<file path=xl/sharedStrings.xml><?xml version="1.0" encoding="utf-8"?>
<sst xmlns="http://schemas.openxmlformats.org/spreadsheetml/2006/main" count="335" uniqueCount="217">
  <si>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</si>
  <si>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</si>
  <si>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</si>
  <si>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</si>
  <si>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</si>
  <si>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</si>
  <si>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</si>
  <si>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</si>
  <si>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</si>
  <si>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</si>
  <si>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</si>
  <si>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</si>
  <si>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</si>
  <si>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</si>
  <si>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</si>
  <si>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</si>
  <si>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</si>
  <si>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</si>
  <si>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</si>
  <si>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</si>
  <si>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</si>
  <si>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</si>
  <si>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</si>
  <si>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</si>
  <si>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</si>
  <si>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</si>
  <si>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</si>
  <si>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</si>
  <si>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</si>
  <si>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</si>
  <si>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</si>
  <si>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</si>
  <si>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</si>
  <si>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</si>
  <si>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</si>
  <si>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</si>
  <si>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</si>
  <si>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</si>
  <si>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</si>
  <si>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</si>
  <si>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</si>
  <si>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</si>
  <si>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</si>
  <si>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</si>
  <si>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</si>
  <si>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</si>
  <si>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</si>
  <si>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</si>
  <si>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</si>
  <si>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</si>
  <si>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</si>
  <si>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</si>
  <si>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</si>
  <si>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</si>
  <si>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</si>
  <si>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</si>
  <si>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</si>
  <si>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</si>
  <si>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</si>
  <si>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</si>
  <si>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</si>
  <si>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</si>
  <si>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</si>
  <si>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</si>
  <si>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</si>
  <si>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</si>
  <si>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</si>
  <si>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</si>
  <si>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</si>
  <si>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</si>
  <si>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</si>
  <si>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</si>
  <si>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</si>
  <si>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</si>
  <si>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</si>
  <si>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</si>
  <si>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</si>
  <si>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</si>
  <si>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</si>
  <si>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</si>
  <si>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</si>
  <si>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</si>
  <si>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04226385</t>
  </si>
  <si>
    <t>951</t>
  </si>
  <si>
    <t>60213848000</t>
  </si>
  <si>
    <t>Администрация Малолученского сельского поселения</t>
  </si>
  <si>
    <t>Функционирование высш.долж.лиц</t>
  </si>
  <si>
    <t>Оплата труда и начисления на оплату труда</t>
  </si>
  <si>
    <t xml:space="preserve">Заработная плата </t>
  </si>
  <si>
    <t>Прочие выплаты</t>
  </si>
  <si>
    <t>Начисления на оплату труда</t>
  </si>
  <si>
    <t>Функционирование  мест.админист.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</si>
  <si>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</si>
  <si>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</si>
  <si>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</si>
  <si>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</si>
  <si>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</si>
  <si>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</si>
  <si>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</si>
  <si>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</si>
  <si>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стоим.основных средств</t>
  </si>
  <si>
    <t>Увеличение стоим.материальных зап.</t>
  </si>
  <si>
    <t>Мобилиз.и вневойск.подготовка</t>
  </si>
  <si>
    <t>Предупр.и ликвид.чрезвыч.ситуац.</t>
  </si>
  <si>
    <t>Общеэкономические вопросы</t>
  </si>
  <si>
    <t>Работы,услуги по содержанию имущества</t>
  </si>
  <si>
    <t>Безвозмездные перечисления</t>
  </si>
  <si>
    <t>Безвозмездные перечисления (ФСР)</t>
  </si>
  <si>
    <t>Безвозмездные перечисления (м/б)</t>
  </si>
  <si>
    <t>Передача полномочий</t>
  </si>
  <si>
    <t>взносы в ассоциацию МО</t>
  </si>
  <si>
    <t>Прочие работы, услуги</t>
  </si>
  <si>
    <t>Благоустройство</t>
  </si>
  <si>
    <t>Безвозмездные и безвозвратные переч.</t>
  </si>
  <si>
    <t>Оплата работ ,услуг</t>
  </si>
  <si>
    <t>951 0505 5210600 017 000</t>
  </si>
  <si>
    <t>Бюджет Малолученского сельского поселения Дубовского района</t>
  </si>
  <si>
    <t>Гос. пошлина за совершение нотар.дей</t>
  </si>
  <si>
    <t>Доходы ,получаемые в виде аренд.пл</t>
  </si>
  <si>
    <t>Доходы,от сдачи в аренду имущества</t>
  </si>
  <si>
    <t>Дотация бюджетам поселений</t>
  </si>
  <si>
    <t>Субвенции бюджетам поселений</t>
  </si>
  <si>
    <t>Прочие субвенции бюджетам посел.</t>
  </si>
  <si>
    <t>Прочие межбюджетные трансферты</t>
  </si>
  <si>
    <t>951 1 08 04020 01 0000 110</t>
  </si>
  <si>
    <t>951 1 11 05025 10 0000 120</t>
  </si>
  <si>
    <t>951 2 02 01001 10 0000151</t>
  </si>
  <si>
    <t>951 2 02 03015 10 0000 151</t>
  </si>
  <si>
    <t>951 2 02 04999 10 0000 151</t>
  </si>
  <si>
    <t>951 0102 0020300 997 000</t>
  </si>
  <si>
    <t>951 0203 0013600 997 000</t>
  </si>
  <si>
    <t>Обеспечение пожарной безопасности</t>
  </si>
  <si>
    <t>Коммунальные услуги (ул.освещение)</t>
  </si>
  <si>
    <t>951 0503 7956400 997 000</t>
  </si>
  <si>
    <t>Строительный контроль</t>
  </si>
  <si>
    <t>951 0102 0020300 121 210</t>
  </si>
  <si>
    <t>951 0102 0020300 121 211</t>
  </si>
  <si>
    <t>951 0102 0020300 122 212</t>
  </si>
  <si>
    <t>951 0102 0020300 122 213</t>
  </si>
  <si>
    <t>951 0102 0020300 121 213</t>
  </si>
  <si>
    <t>951 0102 0020300 122 210</t>
  </si>
  <si>
    <t>951 0104 0020400 121 210</t>
  </si>
  <si>
    <t>951 0104 0020400 121 213</t>
  </si>
  <si>
    <t>951 0104 0020400 121 211</t>
  </si>
  <si>
    <t>951 0104 0020400 122 212</t>
  </si>
  <si>
    <t>951 0104 0020400122 213</t>
  </si>
  <si>
    <t>951 0104 0020400 122 210</t>
  </si>
  <si>
    <t>951 0104 0020400 242 220</t>
  </si>
  <si>
    <t>951 0104 0020400 242 221</t>
  </si>
  <si>
    <t>951 0104 0020400 244 220</t>
  </si>
  <si>
    <t>951 0104 0020400 244 222</t>
  </si>
  <si>
    <t>951 0104 0020400 244 223</t>
  </si>
  <si>
    <t>951 0104 0020400 244 226</t>
  </si>
  <si>
    <t>951 0104 0020400 242 225</t>
  </si>
  <si>
    <t>951 0104 0020400 242 226</t>
  </si>
  <si>
    <t>951 0104 0020400 244 300</t>
  </si>
  <si>
    <t>951 0104 5210215 244 340</t>
  </si>
  <si>
    <t>951 0104 0020400 244 340</t>
  </si>
  <si>
    <t>951 0104 7956600 244 340</t>
  </si>
  <si>
    <t>951 0104 0020400 852 290</t>
  </si>
  <si>
    <t>951 0104 0020400 000 000</t>
  </si>
  <si>
    <t>951 0113 0900000 000 000</t>
  </si>
  <si>
    <t>951 0113 7956800 244 226</t>
  </si>
  <si>
    <t xml:space="preserve"> услуги по регистрации имущества</t>
  </si>
  <si>
    <t>951 0113 0920300 852 290</t>
  </si>
  <si>
    <t>9510203 0013600 121 211</t>
  </si>
  <si>
    <t>9510203 0013600 121 213</t>
  </si>
  <si>
    <t>9510203 0013600 121 210</t>
  </si>
  <si>
    <t>9510203 0013600 000 300</t>
  </si>
  <si>
    <t>9510203 0013600 000 340</t>
  </si>
  <si>
    <t>951 0309 7956300 244 000</t>
  </si>
  <si>
    <t>951 0309 7956300 244 226</t>
  </si>
  <si>
    <t>951 0310 7956300 244 310</t>
  </si>
  <si>
    <t>951 0310 7956300 244 000</t>
  </si>
  <si>
    <t>Приобретение наглядной агитации</t>
  </si>
  <si>
    <t>Национальная безопасность</t>
  </si>
  <si>
    <t>951 0314 7956900 244 000</t>
  </si>
  <si>
    <t>951 0409 7956100 244 225</t>
  </si>
  <si>
    <t>951 0505 5210600 540 251</t>
  </si>
  <si>
    <t>951 1001 7957000 312 000</t>
  </si>
  <si>
    <t>951 1001 7957000 312 263</t>
  </si>
  <si>
    <t>Культура</t>
  </si>
  <si>
    <t>951 0801 7956000 611 000</t>
  </si>
  <si>
    <t>951 0801 7956001 611 241</t>
  </si>
  <si>
    <t>951 0801 7956002 611 241</t>
  </si>
  <si>
    <t>Субсидии бюджетным учреждениям</t>
  </si>
  <si>
    <t>951 2 02 03999 10 0000 151</t>
  </si>
  <si>
    <t>(в ред. Приказа Минфина России от 26.10.2012 № 138н)</t>
  </si>
  <si>
    <t>увеличение остатков средств, всего</t>
  </si>
  <si>
    <t>уменьшение остатков средств, всего</t>
  </si>
  <si>
    <t>Руководитель</t>
  </si>
  <si>
    <t>Главный бухгалтер</t>
  </si>
  <si>
    <t>апреля</t>
  </si>
  <si>
    <t>13</t>
  </si>
  <si>
    <t>01.04.2013</t>
  </si>
  <si>
    <t>951 1 11 05013 10 0000 120</t>
  </si>
  <si>
    <t>951 1 11 05075 10 0000 120</t>
  </si>
  <si>
    <t>увеличение стоимости основных средств</t>
  </si>
  <si>
    <t>951 0104 0020400 244 225</t>
  </si>
  <si>
    <t>951 0503 7956400 244 223</t>
  </si>
  <si>
    <t>951 0503 7956400 244 225</t>
  </si>
  <si>
    <t>пенсия</t>
  </si>
  <si>
    <t>951 0104 0020400 242 310</t>
  </si>
  <si>
    <t>951 0104 0020400 242 340</t>
  </si>
  <si>
    <t>951 0104 7956600 244 225</t>
  </si>
  <si>
    <t>951 0310 7956900 244 226</t>
  </si>
  <si>
    <t>951 0409 0000000 000 000</t>
  </si>
  <si>
    <t>951 0409 5222700  243 225</t>
  </si>
  <si>
    <t>951 0502 5210102 823 000</t>
  </si>
  <si>
    <t>951 0502 5210102 823 241</t>
  </si>
  <si>
    <t>951 0502 7956400 244 226</t>
  </si>
  <si>
    <t>951 0502 7956400 244 000</t>
  </si>
  <si>
    <t>951 0503 7956400 244 226</t>
  </si>
  <si>
    <t>Волков А.В.</t>
  </si>
  <si>
    <t>Лозовая Е.А.</t>
  </si>
  <si>
    <t>01</t>
  </si>
  <si>
    <t>Клевцова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</si>
</sst>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0" fontId="2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2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4" fillId="2" borderId="34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4" fontId="4" fillId="2" borderId="35" xfId="0" applyNumberFormat="1" applyFont="1" applyFill="1" applyBorder="1" applyAlignment="1">
      <alignment horizontal="right"/>
    </xf>
    <xf numFmtId="4" fontId="4" fillId="2" borderId="36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4" fillId="2" borderId="38" xfId="0" applyNumberFormat="1" applyFont="1" applyFill="1" applyBorder="1" applyAlignment="1">
      <alignment horizontal="right"/>
    </xf>
    <xf numFmtId="4" fontId="4" fillId="2" borderId="39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49" fontId="1" fillId="0" borderId="49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4" fontId="4" fillId="0" borderId="50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 horizontal="right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49" fontId="1" fillId="0" borderId="55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right"/>
    </xf>
    <xf numFmtId="49" fontId="1" fillId="0" borderId="56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" fontId="4" fillId="2" borderId="38" xfId="0" applyNumberFormat="1" applyFont="1" applyFill="1" applyBorder="1" applyAlignment="1">
      <alignment horizontal="center"/>
    </xf>
    <xf numFmtId="4" fontId="4" fillId="2" borderId="39" xfId="0" applyNumberFormat="1" applyFont="1" applyFill="1" applyBorder="1" applyAlignment="1">
      <alignment horizontal="center"/>
    </xf>
    <xf numFmtId="4" fontId="4" fillId="2" borderId="40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right"/>
    </xf>
    <xf numFmtId="4" fontId="1" fillId="0" borderId="58" xfId="0" applyNumberFormat="1" applyFont="1" applyFill="1" applyBorder="1" applyAlignment="1">
      <alignment horizontal="right"/>
    </xf>
    <xf numFmtId="4" fontId="1" fillId="0" borderId="59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>
      <alignment horizontal="right"/>
    </xf>
    <xf numFmtId="4" fontId="1" fillId="0" borderId="61" xfId="0" applyNumberFormat="1" applyFont="1" applyFill="1" applyBorder="1" applyAlignment="1">
      <alignment horizontal="right"/>
    </xf>
    <xf numFmtId="0" fontId="4" fillId="2" borderId="62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center"/>
    </xf>
    <xf numFmtId="3" fontId="1" fillId="0" borderId="60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>
      <alignment horizontal="right"/>
    </xf>
    <xf numFmtId="4" fontId="1" fillId="0" borderId="57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4" fontId="1" fillId="0" borderId="59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3" fontId="1" fillId="0" borderId="60" xfId="0" applyNumberFormat="1" applyFont="1" applyFill="1" applyBorder="1" applyAlignment="1">
      <alignment horizontal="right"/>
    </xf>
    <xf numFmtId="49" fontId="1" fillId="0" borderId="6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4" fontId="4" fillId="2" borderId="33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4" fontId="4" fillId="2" borderId="29" xfId="0" applyNumberFormat="1" applyFont="1" applyFill="1" applyBorder="1" applyAlignment="1">
      <alignment horizontal="right"/>
    </xf>
    <xf numFmtId="4" fontId="4" fillId="2" borderId="31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4" fontId="4" fillId="2" borderId="63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4" fillId="2" borderId="26" xfId="0" applyNumberFormat="1" applyFont="1" applyFill="1" applyBorder="1" applyAlignment="1">
      <alignment horizontal="right"/>
    </xf>
    <xf numFmtId="4" fontId="4" fillId="2" borderId="30" xfId="0" applyNumberFormat="1" applyFont="1" applyFill="1" applyBorder="1" applyAlignment="1">
      <alignment horizontal="right"/>
    </xf>
    <xf numFmtId="0" fontId="4" fillId="2" borderId="62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49" fontId="4" fillId="2" borderId="26" xfId="0" applyNumberFormat="1" applyFont="1" applyFill="1" applyBorder="1" applyAlignment="1">
      <alignment horizontal="center"/>
    </xf>
    <xf numFmtId="4" fontId="5" fillId="3" borderId="35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49" fontId="5" fillId="3" borderId="34" xfId="0" applyNumberFormat="1" applyFont="1" applyFill="1" applyBorder="1" applyAlignment="1">
      <alignment horizontal="center"/>
    </xf>
    <xf numFmtId="49" fontId="5" fillId="3" borderId="35" xfId="0" applyNumberFormat="1" applyFont="1" applyFill="1" applyBorder="1" applyAlignment="1">
      <alignment horizontal="center"/>
    </xf>
    <xf numFmtId="4" fontId="5" fillId="3" borderId="38" xfId="0" applyNumberFormat="1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49" fontId="4" fillId="2" borderId="35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" fontId="1" fillId="0" borderId="6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 horizontal="center"/>
    </xf>
    <xf numFmtId="4" fontId="1" fillId="0" borderId="6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4" fillId="3" borderId="62" xfId="0" applyFont="1" applyFill="1" applyBorder="1" applyAlignment="1">
      <alignment/>
    </xf>
    <xf numFmtId="0" fontId="4" fillId="3" borderId="39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4" fontId="4" fillId="2" borderId="35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4" fontId="4" fillId="2" borderId="4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1" fillId="0" borderId="71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4" fontId="1" fillId="0" borderId="51" xfId="0" applyNumberFormat="1" applyFont="1" applyFill="1" applyBorder="1" applyAlignment="1">
      <alignment horizontal="right"/>
    </xf>
    <xf numFmtId="49" fontId="1" fillId="0" borderId="73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left" wrapText="1"/>
    </xf>
    <xf numFmtId="0" fontId="1" fillId="0" borderId="7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indent="2"/>
    </xf>
    <xf numFmtId="0" fontId="3" fillId="0" borderId="11" xfId="0" applyFont="1" applyBorder="1" applyAlignment="1">
      <alignment horizontal="center" vertical="top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left" wrapText="1"/>
    </xf>
    <xf numFmtId="0" fontId="1" fillId="0" borderId="7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4" xfId="0" applyFont="1" applyBorder="1" applyAlignment="1">
      <alignment horizontal="left" indent="2"/>
    </xf>
    <xf numFmtId="0" fontId="1" fillId="0" borderId="74" xfId="0" applyFont="1" applyBorder="1" applyAlignment="1">
      <alignment horizontal="left" indent="2"/>
    </xf>
    <xf numFmtId="49" fontId="1" fillId="0" borderId="2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wrapText="1"/>
    </xf>
    <xf numFmtId="0" fontId="1" fillId="0" borderId="75" xfId="0" applyFont="1" applyFill="1" applyBorder="1" applyAlignment="1">
      <alignment wrapText="1"/>
    </xf>
    <xf numFmtId="0" fontId="1" fillId="0" borderId="72" xfId="0" applyFont="1" applyFill="1" applyBorder="1" applyAlignment="1">
      <alignment wrapText="1"/>
    </xf>
    <xf numFmtId="0" fontId="1" fillId="0" borderId="72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49" fontId="1" fillId="0" borderId="77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wrapText="1"/>
    </xf>
    <xf numFmtId="0" fontId="1" fillId="0" borderId="54" xfId="0" applyFont="1" applyFill="1" applyBorder="1" applyAlignment="1">
      <alignment horizontal="left" indent="2"/>
    </xf>
    <xf numFmtId="0" fontId="1" fillId="0" borderId="74" xfId="0" applyFont="1" applyFill="1" applyBorder="1" applyAlignment="1">
      <alignment horizontal="left" indent="2"/>
    </xf>
    <xf numFmtId="0" fontId="1" fillId="0" borderId="48" xfId="0" applyFont="1" applyFill="1" applyBorder="1" applyAlignment="1">
      <alignment horizontal="left" indent="2"/>
    </xf>
    <xf numFmtId="0" fontId="1" fillId="0" borderId="48" xfId="0" applyFont="1" applyFill="1" applyBorder="1" applyAlignment="1">
      <alignment/>
    </xf>
    <xf numFmtId="0" fontId="1" fillId="0" borderId="30" xfId="0" applyNumberFormat="1" applyFont="1" applyFill="1" applyBorder="1" applyAlignment="1">
      <alignment horizontal="center"/>
    </xf>
    <xf numFmtId="0" fontId="1" fillId="0" borderId="78" xfId="0" applyFont="1" applyBorder="1" applyAlignment="1">
      <alignment wrapText="1"/>
    </xf>
    <xf numFmtId="0" fontId="1" fillId="0" borderId="79" xfId="0" applyFont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35"/>
  <sheetViews>
    <sheetView tabSelected="1" view="pageBreakPreview" zoomScaleSheetLayoutView="100" workbookViewId="0" topLeftCell="A1">
      <selection activeCell="CF20" sqref="CF20:CV20"/>
    </sheetView>
  </sheetViews>
  <sheetFormatPr defaultColWidth="9.00390625" defaultRowHeight="12.75"/>
  <cols>
    <col min="1" max="33" width="0.875" style="1" customWidth="1"/>
    <col min="34" max="34" width="0.37109375" style="1" customWidth="1"/>
    <col min="35" max="39" width="0.875" style="1" hidden="1" customWidth="1"/>
    <col min="40" max="60" width="0.875" style="1" customWidth="1"/>
    <col min="61" max="61" width="7.25390625" style="1" customWidth="1"/>
    <col min="62" max="77" width="0.875" style="1" customWidth="1"/>
    <col min="78" max="83" width="0.875" style="1" hidden="1" customWidth="1"/>
    <col min="84" max="16384" width="0.875" style="1" customWidth="1"/>
  </cols>
  <sheetData>
    <row r="1" ht="13.5" customHeight="1">
      <c r="FM1" s="18" t="s">
        <v>187</v>
      </c>
    </row>
    <row r="2" spans="1:149" ht="12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</row>
    <row r="3" spans="1:149" ht="12" customHeight="1">
      <c r="A3" s="31" t="s">
        <v>75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</row>
    <row r="4" spans="1:149" ht="12" customHeight="1">
      <c r="A4" s="31" t="s">
        <v>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</row>
    <row r="5" spans="1:166" ht="12" customHeight="1" thickBot="1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2"/>
      <c r="ET5" s="34" t="s">
        <v>0</v>
      </c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6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37" t="s">
        <v>29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9"/>
    </row>
    <row r="7" spans="62:166" ht="15" customHeight="1">
      <c r="BJ7" s="2" t="s">
        <v>61</v>
      </c>
      <c r="BK7" s="50" t="s">
        <v>192</v>
      </c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1">
        <v>20</v>
      </c>
      <c r="CG7" s="51"/>
      <c r="CH7" s="51"/>
      <c r="CI7" s="51"/>
      <c r="CJ7" s="52" t="s">
        <v>193</v>
      </c>
      <c r="CK7" s="52"/>
      <c r="CL7" s="52"/>
      <c r="CM7" s="1" t="s">
        <v>62</v>
      </c>
      <c r="ER7" s="2" t="s">
        <v>1</v>
      </c>
      <c r="ET7" s="40" t="s">
        <v>194</v>
      </c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</row>
    <row r="8" spans="1:166" ht="18" customHeight="1">
      <c r="A8" s="1" t="s">
        <v>63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43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5"/>
    </row>
    <row r="9" spans="1:166" ht="11.25">
      <c r="A9" s="1" t="s">
        <v>64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46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1"/>
    </row>
    <row r="10" spans="1:166" ht="11.25">
      <c r="A10" s="1" t="s">
        <v>65</v>
      </c>
      <c r="ER10" s="2" t="s">
        <v>11</v>
      </c>
      <c r="ET10" s="40" t="s">
        <v>82</v>
      </c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2"/>
    </row>
    <row r="11" spans="1:166" ht="11.25">
      <c r="A11" s="1" t="s">
        <v>66</v>
      </c>
      <c r="AU11" s="53" t="s">
        <v>85</v>
      </c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R11" s="2" t="s">
        <v>67</v>
      </c>
      <c r="ET11" s="40" t="s">
        <v>83</v>
      </c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2"/>
    </row>
    <row r="12" spans="1:166" ht="15" customHeight="1">
      <c r="A12" s="1" t="s">
        <v>3</v>
      </c>
      <c r="V12" s="50" t="s">
        <v>116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R12" s="2" t="s">
        <v>51</v>
      </c>
      <c r="ET12" s="40" t="s">
        <v>84</v>
      </c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2"/>
    </row>
    <row r="13" spans="1:166" ht="15" customHeight="1">
      <c r="A13" s="1" t="s">
        <v>49</v>
      </c>
      <c r="ET13" s="40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2"/>
    </row>
    <row r="14" spans="1:166" ht="15" customHeight="1" thickBot="1">
      <c r="A14" s="1" t="s">
        <v>4</v>
      </c>
      <c r="ER14" s="2" t="s">
        <v>5</v>
      </c>
      <c r="ET14" s="47">
        <v>383</v>
      </c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9"/>
    </row>
    <row r="15" spans="1:166" ht="19.5" customHeight="1">
      <c r="A15" s="55" t="s">
        <v>12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</row>
    <row r="16" spans="1:166" ht="11.25" customHeight="1">
      <c r="A16" s="57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8"/>
      <c r="AN16" s="56" t="s">
        <v>15</v>
      </c>
      <c r="AO16" s="57"/>
      <c r="AP16" s="57"/>
      <c r="AQ16" s="57"/>
      <c r="AR16" s="57"/>
      <c r="AS16" s="58"/>
      <c r="AT16" s="56" t="s">
        <v>68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56" t="s">
        <v>55</v>
      </c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8"/>
      <c r="CF16" s="75" t="s">
        <v>16</v>
      </c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7"/>
      <c r="ET16" s="56" t="s">
        <v>20</v>
      </c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</row>
    <row r="17" spans="1:166" ht="32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1"/>
      <c r="AN17" s="59"/>
      <c r="AO17" s="60"/>
      <c r="AP17" s="60"/>
      <c r="AQ17" s="60"/>
      <c r="AR17" s="60"/>
      <c r="AS17" s="61"/>
      <c r="AT17" s="59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1"/>
      <c r="BJ17" s="59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1"/>
      <c r="CF17" s="75" t="s">
        <v>80</v>
      </c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7"/>
      <c r="CW17" s="75" t="s">
        <v>17</v>
      </c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7"/>
      <c r="DN17" s="75" t="s">
        <v>18</v>
      </c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7"/>
      <c r="EE17" s="75" t="s">
        <v>19</v>
      </c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7"/>
      <c r="ET17" s="59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</row>
    <row r="18" spans="1:166" ht="12" thickBot="1">
      <c r="A18" s="62">
        <v>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3"/>
      <c r="AN18" s="64">
        <v>2</v>
      </c>
      <c r="AO18" s="65"/>
      <c r="AP18" s="65"/>
      <c r="AQ18" s="65"/>
      <c r="AR18" s="65"/>
      <c r="AS18" s="66"/>
      <c r="AT18" s="64">
        <v>3</v>
      </c>
      <c r="AU18" s="65"/>
      <c r="AV18" s="65"/>
      <c r="AW18" s="65"/>
      <c r="AX18" s="65"/>
      <c r="AY18" s="65"/>
      <c r="AZ18" s="65"/>
      <c r="BA18" s="65"/>
      <c r="BB18" s="65"/>
      <c r="BC18" s="78"/>
      <c r="BD18" s="78"/>
      <c r="BE18" s="78"/>
      <c r="BF18" s="78"/>
      <c r="BG18" s="78"/>
      <c r="BH18" s="78"/>
      <c r="BI18" s="79"/>
      <c r="BJ18" s="64">
        <v>4</v>
      </c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6"/>
      <c r="CF18" s="64">
        <v>5</v>
      </c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6"/>
      <c r="CW18" s="64">
        <v>6</v>
      </c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6"/>
      <c r="DN18" s="64">
        <v>7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6"/>
      <c r="EE18" s="64">
        <v>8</v>
      </c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6"/>
      <c r="ET18" s="64">
        <v>9</v>
      </c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</row>
    <row r="19" spans="1:166" ht="15.75" customHeight="1">
      <c r="A19" s="74" t="s">
        <v>13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68" t="s">
        <v>30</v>
      </c>
      <c r="AO19" s="68"/>
      <c r="AP19" s="68"/>
      <c r="AQ19" s="68"/>
      <c r="AR19" s="68"/>
      <c r="AS19" s="68"/>
      <c r="AT19" s="69" t="s">
        <v>39</v>
      </c>
      <c r="AU19" s="69"/>
      <c r="AV19" s="69"/>
      <c r="AW19" s="69"/>
      <c r="AX19" s="69"/>
      <c r="AY19" s="69"/>
      <c r="AZ19" s="69"/>
      <c r="BA19" s="69"/>
      <c r="BB19" s="69"/>
      <c r="BC19" s="70"/>
      <c r="BD19" s="71"/>
      <c r="BE19" s="71"/>
      <c r="BF19" s="71"/>
      <c r="BG19" s="71"/>
      <c r="BH19" s="71"/>
      <c r="BI19" s="72"/>
      <c r="BJ19" s="73">
        <f>BJ21+BJ22+BJ23+BJ24+BJ25+BJ26+BJ27+BJ28</f>
        <v>4899100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67">
        <f>CF21+CF22+CF23+CF24+CF25+CF26+CF27+CF28</f>
        <v>161600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>EE21+EE23+EE24+EE25+EE26+EE27+EE28</f>
        <v>161600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>ET21+ET23+ET24+ET25+ET26+ET27+ET28</f>
        <v>4642500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80"/>
    </row>
    <row r="20" spans="1:166" ht="15.75" customHeight="1">
      <c r="A20" s="54" t="s">
        <v>14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7"/>
      <c r="BD20" s="28"/>
      <c r="BE20" s="28"/>
      <c r="BF20" s="28"/>
      <c r="BG20" s="28"/>
      <c r="BH20" s="28"/>
      <c r="BI20" s="29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4"/>
    </row>
    <row r="21" spans="1:166" ht="15.75" customHeight="1">
      <c r="A21" s="25" t="s">
        <v>117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6"/>
      <c r="AO21" s="26"/>
      <c r="AP21" s="26"/>
      <c r="AQ21" s="26"/>
      <c r="AR21" s="26"/>
      <c r="AS21" s="26"/>
      <c r="AT21" s="26" t="s">
        <v>124</v>
      </c>
      <c r="AU21" s="26"/>
      <c r="AV21" s="26"/>
      <c r="AW21" s="26"/>
      <c r="AX21" s="26"/>
      <c r="AY21" s="26"/>
      <c r="AZ21" s="26"/>
      <c r="BA21" s="26"/>
      <c r="BB21" s="26"/>
      <c r="BC21" s="27"/>
      <c r="BD21" s="28"/>
      <c r="BE21" s="28"/>
      <c r="BF21" s="28"/>
      <c r="BG21" s="28"/>
      <c r="BH21" s="28"/>
      <c r="BI21" s="29"/>
      <c r="BJ21" s="30">
        <v>800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23">
        <v>800</v>
      </c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>
        <f aca="true" t="shared" si="0" ref="EE21:EE28">CF21</f>
        <v>800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>
        <f aca="true" t="shared" si="1" ref="ET21:ET28">BJ21-EE21</f>
        <v>0</v>
      </c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4"/>
    </row>
    <row r="22" spans="1:166" ht="15.75" customHeight="1">
      <c r="A22" s="25" t="s">
        <v>118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6"/>
      <c r="AO22" s="26"/>
      <c r="AP22" s="26"/>
      <c r="AQ22" s="26"/>
      <c r="AR22" s="26"/>
      <c r="AS22" s="26"/>
      <c r="AT22" s="26" t="s">
        <v>195</v>
      </c>
      <c r="AU22" s="26"/>
      <c r="AV22" s="26"/>
      <c r="AW22" s="26"/>
      <c r="AX22" s="26"/>
      <c r="AY22" s="26"/>
      <c r="AZ22" s="26"/>
      <c r="BA22" s="26"/>
      <c r="BB22" s="26"/>
      <c r="BC22" s="27"/>
      <c r="BD22" s="28"/>
      <c r="BE22" s="28"/>
      <c r="BF22" s="28"/>
      <c r="BG22" s="28"/>
      <c r="BH22" s="28"/>
      <c r="BI22" s="29"/>
      <c r="BJ22" s="30">
        <v>95000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>
        <f>CF22</f>
        <v>0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>
        <f>BJ22-EE22</f>
        <v>95000</v>
      </c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4"/>
    </row>
    <row r="23" spans="1:166" ht="15.75" customHeight="1">
      <c r="A23" s="25" t="s">
        <v>118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6"/>
      <c r="AT23" s="26" t="s">
        <v>125</v>
      </c>
      <c r="AU23" s="26"/>
      <c r="AV23" s="26"/>
      <c r="AW23" s="26"/>
      <c r="AX23" s="26"/>
      <c r="AY23" s="26"/>
      <c r="AZ23" s="26"/>
      <c r="BA23" s="26"/>
      <c r="BB23" s="26"/>
      <c r="BC23" s="27"/>
      <c r="BD23" s="28"/>
      <c r="BE23" s="28"/>
      <c r="BF23" s="28"/>
      <c r="BG23" s="28"/>
      <c r="BH23" s="28"/>
      <c r="BI23" s="29"/>
      <c r="BJ23" s="30">
        <v>50700</v>
      </c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>
        <f t="shared" si="0"/>
        <v>0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>
        <f t="shared" si="1"/>
        <v>50700</v>
      </c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4"/>
    </row>
    <row r="24" spans="1:166" ht="15.75" customHeight="1">
      <c r="A24" s="25" t="s">
        <v>119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6"/>
      <c r="AT24" s="26" t="s">
        <v>196</v>
      </c>
      <c r="AU24" s="26"/>
      <c r="AV24" s="26"/>
      <c r="AW24" s="26"/>
      <c r="AX24" s="26"/>
      <c r="AY24" s="26"/>
      <c r="AZ24" s="26"/>
      <c r="BA24" s="26"/>
      <c r="BB24" s="26"/>
      <c r="BC24" s="27"/>
      <c r="BD24" s="28"/>
      <c r="BE24" s="28"/>
      <c r="BF24" s="28"/>
      <c r="BG24" s="28"/>
      <c r="BH24" s="28"/>
      <c r="BI24" s="29"/>
      <c r="BJ24" s="30">
        <v>33800</v>
      </c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>
        <f t="shared" si="0"/>
        <v>0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>
        <f t="shared" si="1"/>
        <v>33800</v>
      </c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4"/>
    </row>
    <row r="25" spans="1:166" ht="15.75" customHeight="1">
      <c r="A25" s="25" t="s">
        <v>120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/>
      <c r="AO25" s="26"/>
      <c r="AP25" s="26"/>
      <c r="AQ25" s="26"/>
      <c r="AR25" s="26"/>
      <c r="AS25" s="26"/>
      <c r="AT25" s="26" t="s">
        <v>126</v>
      </c>
      <c r="AU25" s="26"/>
      <c r="AV25" s="26"/>
      <c r="AW25" s="26"/>
      <c r="AX25" s="26"/>
      <c r="AY25" s="26"/>
      <c r="AZ25" s="26"/>
      <c r="BA25" s="26"/>
      <c r="BB25" s="26"/>
      <c r="BC25" s="27"/>
      <c r="BD25" s="28"/>
      <c r="BE25" s="28"/>
      <c r="BF25" s="28"/>
      <c r="BG25" s="28"/>
      <c r="BH25" s="28"/>
      <c r="BI25" s="29"/>
      <c r="BJ25" s="30">
        <v>4373300</v>
      </c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23">
        <v>100700</v>
      </c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>
        <f t="shared" si="0"/>
        <v>100700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>
        <f t="shared" si="1"/>
        <v>4272600</v>
      </c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4"/>
    </row>
    <row r="26" spans="1:166" ht="15.75" customHeight="1">
      <c r="A26" s="25" t="s">
        <v>121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  <c r="AO26" s="26"/>
      <c r="AP26" s="26"/>
      <c r="AQ26" s="26"/>
      <c r="AR26" s="26"/>
      <c r="AS26" s="26"/>
      <c r="AT26" s="26" t="s">
        <v>127</v>
      </c>
      <c r="AU26" s="26"/>
      <c r="AV26" s="26"/>
      <c r="AW26" s="26"/>
      <c r="AX26" s="26"/>
      <c r="AY26" s="26"/>
      <c r="AZ26" s="26"/>
      <c r="BA26" s="26"/>
      <c r="BB26" s="26"/>
      <c r="BC26" s="27"/>
      <c r="BD26" s="28"/>
      <c r="BE26" s="28"/>
      <c r="BF26" s="28"/>
      <c r="BG26" s="28"/>
      <c r="BH26" s="28"/>
      <c r="BI26" s="29"/>
      <c r="BJ26" s="30">
        <v>59900</v>
      </c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23">
        <v>59900</v>
      </c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>
        <f t="shared" si="0"/>
        <v>59900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>
        <f t="shared" si="1"/>
        <v>0</v>
      </c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4"/>
    </row>
    <row r="27" spans="1:166" ht="15.75" customHeight="1">
      <c r="A27" s="25" t="s">
        <v>122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  <c r="AO27" s="26"/>
      <c r="AP27" s="26"/>
      <c r="AQ27" s="26"/>
      <c r="AR27" s="26"/>
      <c r="AS27" s="26"/>
      <c r="AT27" s="26" t="s">
        <v>186</v>
      </c>
      <c r="AU27" s="26"/>
      <c r="AV27" s="26"/>
      <c r="AW27" s="26"/>
      <c r="AX27" s="26"/>
      <c r="AY27" s="26"/>
      <c r="AZ27" s="26"/>
      <c r="BA27" s="26"/>
      <c r="BB27" s="26"/>
      <c r="BC27" s="27"/>
      <c r="BD27" s="28"/>
      <c r="BE27" s="28"/>
      <c r="BF27" s="28"/>
      <c r="BG27" s="28"/>
      <c r="BH27" s="28"/>
      <c r="BI27" s="29"/>
      <c r="BJ27" s="30">
        <v>200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23">
        <v>200</v>
      </c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>
        <f t="shared" si="0"/>
        <v>200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>
        <f t="shared" si="1"/>
        <v>0</v>
      </c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4"/>
    </row>
    <row r="28" spans="1:166" ht="15.75" customHeight="1">
      <c r="A28" s="25" t="s">
        <v>123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O28" s="26"/>
      <c r="AP28" s="26"/>
      <c r="AQ28" s="26"/>
      <c r="AR28" s="26"/>
      <c r="AS28" s="26"/>
      <c r="AT28" s="26" t="s">
        <v>128</v>
      </c>
      <c r="AU28" s="26"/>
      <c r="AV28" s="26"/>
      <c r="AW28" s="26"/>
      <c r="AX28" s="26"/>
      <c r="AY28" s="26"/>
      <c r="AZ28" s="26"/>
      <c r="BA28" s="26"/>
      <c r="BB28" s="26"/>
      <c r="BC28" s="27"/>
      <c r="BD28" s="28"/>
      <c r="BE28" s="28"/>
      <c r="BF28" s="28"/>
      <c r="BG28" s="28"/>
      <c r="BH28" s="28"/>
      <c r="BI28" s="29"/>
      <c r="BJ28" s="30">
        <v>285400</v>
      </c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23">
        <f t="shared" si="0"/>
        <v>0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>
        <f t="shared" si="1"/>
        <v>285400</v>
      </c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4"/>
    </row>
    <row r="29" spans="1:166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7"/>
      <c r="BD29" s="28"/>
      <c r="BE29" s="28"/>
      <c r="BF29" s="28"/>
      <c r="BG29" s="28"/>
      <c r="BH29" s="28"/>
      <c r="BI29" s="29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3"/>
    </row>
    <row r="30" spans="1:166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7"/>
      <c r="BD30" s="28"/>
      <c r="BE30" s="28"/>
      <c r="BF30" s="28"/>
      <c r="BG30" s="28"/>
      <c r="BH30" s="28"/>
      <c r="BI30" s="29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3"/>
    </row>
    <row r="31" spans="1:166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7"/>
      <c r="BD31" s="28"/>
      <c r="BE31" s="28"/>
      <c r="BF31" s="28"/>
      <c r="BG31" s="28"/>
      <c r="BH31" s="28"/>
      <c r="BI31" s="29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3"/>
    </row>
    <row r="32" spans="1:166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7"/>
      <c r="BD32" s="28"/>
      <c r="BE32" s="28"/>
      <c r="BF32" s="28"/>
      <c r="BG32" s="28"/>
      <c r="BH32" s="28"/>
      <c r="BI32" s="29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3"/>
    </row>
    <row r="33" spans="1:166" ht="15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7"/>
      <c r="BD33" s="28"/>
      <c r="BE33" s="28"/>
      <c r="BF33" s="28"/>
      <c r="BG33" s="28"/>
      <c r="BH33" s="28"/>
      <c r="BI33" s="29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3"/>
    </row>
    <row r="34" spans="1:166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7"/>
      <c r="BD34" s="28"/>
      <c r="BE34" s="28"/>
      <c r="BF34" s="28"/>
      <c r="BG34" s="28"/>
      <c r="BH34" s="28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3"/>
    </row>
    <row r="35" spans="1:166" ht="15.75" customHeight="1" thickBo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6"/>
      <c r="AO35" s="26"/>
      <c r="AP35" s="26"/>
      <c r="AQ35" s="26"/>
      <c r="AR35" s="26"/>
      <c r="AS35" s="26"/>
      <c r="AT35" s="83"/>
      <c r="AU35" s="83"/>
      <c r="AV35" s="83"/>
      <c r="AW35" s="83"/>
      <c r="AX35" s="83"/>
      <c r="AY35" s="83"/>
      <c r="AZ35" s="83"/>
      <c r="BA35" s="83"/>
      <c r="BB35" s="83"/>
      <c r="BC35" s="84"/>
      <c r="BD35" s="85"/>
      <c r="BE35" s="85"/>
      <c r="BF35" s="85"/>
      <c r="BG35" s="85"/>
      <c r="BH35" s="85"/>
      <c r="BI35" s="86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2"/>
    </row>
  </sheetData>
  <mergeCells count="191">
    <mergeCell ref="A31:AM31"/>
    <mergeCell ref="AN31:AS31"/>
    <mergeCell ref="AT31:BI31"/>
    <mergeCell ref="CF28:CV28"/>
    <mergeCell ref="BJ29:CE29"/>
    <mergeCell ref="EE28:ES28"/>
    <mergeCell ref="A28:AM28"/>
    <mergeCell ref="AN28:AS28"/>
    <mergeCell ref="AT28:BI28"/>
    <mergeCell ref="BJ28:CE28"/>
    <mergeCell ref="BJ27:CE27"/>
    <mergeCell ref="AN26:AS26"/>
    <mergeCell ref="AT26:BI26"/>
    <mergeCell ref="CW28:DM28"/>
    <mergeCell ref="A26:AM26"/>
    <mergeCell ref="A27:AM27"/>
    <mergeCell ref="AN27:AS27"/>
    <mergeCell ref="AT27:BI27"/>
    <mergeCell ref="BJ23:CE23"/>
    <mergeCell ref="BJ25:CE25"/>
    <mergeCell ref="BJ26:CE26"/>
    <mergeCell ref="ET25:FJ25"/>
    <mergeCell ref="CF25:CV25"/>
    <mergeCell ref="CW25:DM25"/>
    <mergeCell ref="DN25:ED25"/>
    <mergeCell ref="EE26:ES26"/>
    <mergeCell ref="CW24:DM24"/>
    <mergeCell ref="DN24:ED24"/>
    <mergeCell ref="AN24:AS24"/>
    <mergeCell ref="AT24:BI24"/>
    <mergeCell ref="BJ24:CE24"/>
    <mergeCell ref="CF24:CV24"/>
    <mergeCell ref="AT35:BI35"/>
    <mergeCell ref="CF34:CV34"/>
    <mergeCell ref="A21:AM21"/>
    <mergeCell ref="AN21:AS21"/>
    <mergeCell ref="AT21:BI21"/>
    <mergeCell ref="BJ21:CE21"/>
    <mergeCell ref="CF21:CV21"/>
    <mergeCell ref="A23:AM23"/>
    <mergeCell ref="AN23:AS23"/>
    <mergeCell ref="AT23:BI23"/>
    <mergeCell ref="ET34:FJ34"/>
    <mergeCell ref="A35:AM35"/>
    <mergeCell ref="AN35:AS35"/>
    <mergeCell ref="BJ35:CE35"/>
    <mergeCell ref="CF35:CV35"/>
    <mergeCell ref="CW35:DM35"/>
    <mergeCell ref="DN35:ED35"/>
    <mergeCell ref="EE35:ES35"/>
    <mergeCell ref="AT34:BI34"/>
    <mergeCell ref="ET35:FJ35"/>
    <mergeCell ref="ET31:FJ31"/>
    <mergeCell ref="EE21:ES21"/>
    <mergeCell ref="EE27:ES27"/>
    <mergeCell ref="ET21:FJ21"/>
    <mergeCell ref="ET23:FJ23"/>
    <mergeCell ref="EE24:ES24"/>
    <mergeCell ref="ET26:FJ26"/>
    <mergeCell ref="ET27:FJ27"/>
    <mergeCell ref="ET28:FJ28"/>
    <mergeCell ref="ET29:FJ29"/>
    <mergeCell ref="ET16:FJ17"/>
    <mergeCell ref="ET19:FJ19"/>
    <mergeCell ref="ET20:FJ20"/>
    <mergeCell ref="EE19:ES19"/>
    <mergeCell ref="ET18:FJ18"/>
    <mergeCell ref="EE18:ES18"/>
    <mergeCell ref="A16:AM17"/>
    <mergeCell ref="CW17:DM17"/>
    <mergeCell ref="DN17:ED17"/>
    <mergeCell ref="EE17:ES17"/>
    <mergeCell ref="AN18:AS18"/>
    <mergeCell ref="CF16:ES16"/>
    <mergeCell ref="CF17:CV17"/>
    <mergeCell ref="AN16:AS17"/>
    <mergeCell ref="AT18:BI18"/>
    <mergeCell ref="CF18:CV18"/>
    <mergeCell ref="CW18:DM18"/>
    <mergeCell ref="CW20:DM20"/>
    <mergeCell ref="DN20:ED20"/>
    <mergeCell ref="CW19:DM19"/>
    <mergeCell ref="CF23:CV23"/>
    <mergeCell ref="CF22:CV22"/>
    <mergeCell ref="CW22:DM22"/>
    <mergeCell ref="DN22:ED22"/>
    <mergeCell ref="BJ20:CE20"/>
    <mergeCell ref="A18:AM18"/>
    <mergeCell ref="DN18:ED18"/>
    <mergeCell ref="CF19:CV19"/>
    <mergeCell ref="DN19:ED19"/>
    <mergeCell ref="AN19:AS19"/>
    <mergeCell ref="AT19:BI19"/>
    <mergeCell ref="BJ19:CE19"/>
    <mergeCell ref="BJ18:CE18"/>
    <mergeCell ref="A19:AM19"/>
    <mergeCell ref="CW34:DM34"/>
    <mergeCell ref="DN34:ED34"/>
    <mergeCell ref="EE33:ES33"/>
    <mergeCell ref="EE31:ES31"/>
    <mergeCell ref="DN32:ED32"/>
    <mergeCell ref="EE32:ES32"/>
    <mergeCell ref="EE34:ES34"/>
    <mergeCell ref="CW31:DM31"/>
    <mergeCell ref="DN31:ED31"/>
    <mergeCell ref="A34:AM34"/>
    <mergeCell ref="AN34:AS34"/>
    <mergeCell ref="BJ34:CE34"/>
    <mergeCell ref="A29:AM29"/>
    <mergeCell ref="AN29:AS29"/>
    <mergeCell ref="AT29:BI29"/>
    <mergeCell ref="BJ31:CE31"/>
    <mergeCell ref="A32:AM32"/>
    <mergeCell ref="AN32:AS32"/>
    <mergeCell ref="AT33:BI33"/>
    <mergeCell ref="BJ32:CE32"/>
    <mergeCell ref="A15:FJ15"/>
    <mergeCell ref="AT16:BI17"/>
    <mergeCell ref="BJ16:CE17"/>
    <mergeCell ref="CF20:CV20"/>
    <mergeCell ref="CW21:DM21"/>
    <mergeCell ref="DN21:ED21"/>
    <mergeCell ref="CW23:DM23"/>
    <mergeCell ref="DN23:ED23"/>
    <mergeCell ref="EE23:ES23"/>
    <mergeCell ref="A33:AM33"/>
    <mergeCell ref="AN33:AS33"/>
    <mergeCell ref="AT32:BI32"/>
    <mergeCell ref="A20:AM20"/>
    <mergeCell ref="AN20:AS20"/>
    <mergeCell ref="AT20:BI20"/>
    <mergeCell ref="A24:AM24"/>
    <mergeCell ref="A25:AM25"/>
    <mergeCell ref="AN25:AS25"/>
    <mergeCell ref="AT25:BI25"/>
    <mergeCell ref="BK7:CE7"/>
    <mergeCell ref="ET13:FJ13"/>
    <mergeCell ref="CF7:CI7"/>
    <mergeCell ref="CJ7:CL7"/>
    <mergeCell ref="ET11:FJ11"/>
    <mergeCell ref="AU11:ED11"/>
    <mergeCell ref="V12:ED12"/>
    <mergeCell ref="ET33:FJ33"/>
    <mergeCell ref="ET24:FJ24"/>
    <mergeCell ref="BJ33:CE33"/>
    <mergeCell ref="CF33:CV33"/>
    <mergeCell ref="CW33:DM33"/>
    <mergeCell ref="CF29:CV29"/>
    <mergeCell ref="CW29:DM29"/>
    <mergeCell ref="DN29:ED29"/>
    <mergeCell ref="EE29:ES29"/>
    <mergeCell ref="DN33:ED33"/>
    <mergeCell ref="EE25:ES25"/>
    <mergeCell ref="CF26:CV26"/>
    <mergeCell ref="CW26:DM26"/>
    <mergeCell ref="DN26:ED26"/>
    <mergeCell ref="CF32:CV32"/>
    <mergeCell ref="CW32:DM32"/>
    <mergeCell ref="CF31:CV31"/>
    <mergeCell ref="CF27:CV27"/>
    <mergeCell ref="CW27:DM27"/>
    <mergeCell ref="DN27:ED27"/>
    <mergeCell ref="DN28:ED28"/>
    <mergeCell ref="ET5:FJ5"/>
    <mergeCell ref="ET6:FJ6"/>
    <mergeCell ref="ET7:FJ7"/>
    <mergeCell ref="ET10:FJ10"/>
    <mergeCell ref="ET8:FJ9"/>
    <mergeCell ref="ET14:FJ14"/>
    <mergeCell ref="ET12:FJ12"/>
    <mergeCell ref="EE20:ES20"/>
    <mergeCell ref="ET32:FJ32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A2:ES2"/>
    <mergeCell ref="A3:ES3"/>
    <mergeCell ref="A4:ES4"/>
    <mergeCell ref="A5:ES5"/>
    <mergeCell ref="EE22:ES22"/>
    <mergeCell ref="ET22:FJ22"/>
    <mergeCell ref="A22:AM22"/>
    <mergeCell ref="AN22:AS22"/>
    <mergeCell ref="AT22:BI22"/>
    <mergeCell ref="BJ22:CE22"/>
  </mergeCells>
  <printOptions/>
  <pageMargins left="0.3937007874015748" right="0.3937007874015748" top="0.46" bottom="0.31496062992125984" header="0.22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76"/>
  <sheetViews>
    <sheetView view="pageBreakPreview" zoomScaleSheetLayoutView="100" workbookViewId="0" topLeftCell="K61">
      <selection activeCell="DK60" sqref="DK60:DW60"/>
    </sheetView>
  </sheetViews>
  <sheetFormatPr defaultColWidth="9.00390625" defaultRowHeight="12.75"/>
  <cols>
    <col min="1" max="35" width="0.875" style="1" customWidth="1"/>
    <col min="36" max="36" width="2.375" style="1" customWidth="1"/>
    <col min="37" max="53" width="0.875" style="1" customWidth="1"/>
    <col min="54" max="54" width="12.25390625" style="1" customWidth="1"/>
    <col min="55" max="66" width="0.875" style="1" customWidth="1"/>
    <col min="67" max="68" width="0.875" style="1" hidden="1" customWidth="1"/>
    <col min="69" max="69" width="0.37109375" style="1" hidden="1" customWidth="1"/>
    <col min="70" max="71" width="0.875" style="1" hidden="1" customWidth="1"/>
    <col min="72" max="111" width="0.875" style="1" customWidth="1"/>
    <col min="112" max="112" width="0.74609375" style="1" customWidth="1"/>
    <col min="113" max="114" width="0.875" style="1" hidden="1" customWidth="1"/>
    <col min="115" max="125" width="0.875" style="1" customWidth="1"/>
    <col min="126" max="126" width="0.6171875" style="1" customWidth="1"/>
    <col min="127" max="127" width="0.875" style="1" hidden="1" customWidth="1"/>
    <col min="128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56</v>
      </c>
    </row>
    <row r="2" spans="1:166" ht="19.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21" customHeight="1">
      <c r="A3" s="57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8"/>
      <c r="AK3" s="56" t="s">
        <v>15</v>
      </c>
      <c r="AL3" s="57"/>
      <c r="AM3" s="57"/>
      <c r="AN3" s="57"/>
      <c r="AO3" s="57"/>
      <c r="AP3" s="58"/>
      <c r="AQ3" s="56" t="s">
        <v>81</v>
      </c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8"/>
      <c r="BC3" s="56" t="s">
        <v>50</v>
      </c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8"/>
      <c r="BU3" s="56" t="s">
        <v>22</v>
      </c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8"/>
      <c r="CH3" s="75" t="s">
        <v>16</v>
      </c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7"/>
      <c r="EK3" s="75" t="s">
        <v>24</v>
      </c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</row>
    <row r="4" spans="1:166" ht="4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1"/>
      <c r="AK4" s="59"/>
      <c r="AL4" s="60"/>
      <c r="AM4" s="60"/>
      <c r="AN4" s="60"/>
      <c r="AO4" s="60"/>
      <c r="AP4" s="61"/>
      <c r="AQ4" s="59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1"/>
      <c r="BC4" s="59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1"/>
      <c r="BU4" s="59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1"/>
      <c r="CH4" s="76" t="s">
        <v>80</v>
      </c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7"/>
      <c r="CX4" s="75" t="s">
        <v>17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7"/>
      <c r="DK4" s="75" t="s">
        <v>18</v>
      </c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7"/>
      <c r="DX4" s="75" t="s">
        <v>19</v>
      </c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7"/>
      <c r="EK4" s="59" t="s">
        <v>23</v>
      </c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1"/>
      <c r="EX4" s="59" t="s">
        <v>28</v>
      </c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</row>
    <row r="5" spans="1:166" ht="12" thickBot="1">
      <c r="A5" s="65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  <c r="AK5" s="64">
        <v>2</v>
      </c>
      <c r="AL5" s="65"/>
      <c r="AM5" s="65"/>
      <c r="AN5" s="65"/>
      <c r="AO5" s="65"/>
      <c r="AP5" s="66"/>
      <c r="AQ5" s="64">
        <v>3</v>
      </c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6"/>
      <c r="BC5" s="64">
        <v>4</v>
      </c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6"/>
      <c r="BU5" s="64">
        <v>5</v>
      </c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6"/>
      <c r="CH5" s="64">
        <v>6</v>
      </c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6"/>
      <c r="CX5" s="64">
        <v>7</v>
      </c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6"/>
      <c r="DK5" s="64">
        <v>8</v>
      </c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6"/>
      <c r="DX5" s="64">
        <v>9</v>
      </c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6"/>
      <c r="EK5" s="64">
        <v>10</v>
      </c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4">
        <v>11</v>
      </c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</row>
    <row r="6" spans="1:166" ht="15" customHeight="1" thickBot="1">
      <c r="A6" s="336" t="s">
        <v>21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295" t="s">
        <v>31</v>
      </c>
      <c r="AL6" s="296"/>
      <c r="AM6" s="296"/>
      <c r="AN6" s="296"/>
      <c r="AO6" s="296"/>
      <c r="AP6" s="296"/>
      <c r="AQ6" s="296" t="s">
        <v>39</v>
      </c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7">
        <f>BC8+BC15+BC40+BC43+BC49+BC52+BC54+BC56+BC59+BC62+BC64+BC68+BC70+BC72</f>
        <v>5482803.46</v>
      </c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9"/>
      <c r="BU6" s="288">
        <f>BC6</f>
        <v>5482803.46</v>
      </c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8">
        <f>CH8+CH15+CH40+CH43+CH49+CH52+CH54+CH56+CH59+CH62+CH64+CH68+CH70+CH72</f>
        <v>1193283.4499999997</v>
      </c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8">
        <f>CH6</f>
        <v>1193283.4499999997</v>
      </c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8">
        <f>BC6-DX6</f>
        <v>4289520.01</v>
      </c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8">
        <f>EX8+EX15+EX40+EX43+EX49+EX52+EX54+EX56+EX59+EX62+EX64+EX68+EX70+EX72</f>
        <v>4289520.01</v>
      </c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90"/>
    </row>
    <row r="7" spans="1:166" ht="15.75" customHeight="1" thickBot="1">
      <c r="A7" s="291" t="s">
        <v>14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197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292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4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4"/>
    </row>
    <row r="8" spans="1:166" ht="15.75" customHeight="1" thickBot="1">
      <c r="A8" s="284" t="s">
        <v>86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94"/>
      <c r="AL8" s="95"/>
      <c r="AM8" s="95"/>
      <c r="AN8" s="95"/>
      <c r="AO8" s="95"/>
      <c r="AP8" s="95"/>
      <c r="AQ8" s="96" t="s">
        <v>129</v>
      </c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7">
        <f>BC9+BC12</f>
        <v>716700</v>
      </c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>
        <f>BU9+BU12</f>
        <v>716700</v>
      </c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>
        <f>CH9+CH12</f>
        <v>112177.45999999999</v>
      </c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9">
        <f>CH8</f>
        <v>112177.45999999999</v>
      </c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39">
        <f aca="true" t="shared" si="0" ref="EK8:EK14">BC8-DX8</f>
        <v>604522.54</v>
      </c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40"/>
      <c r="EX8" s="341">
        <f>BU8-DX8</f>
        <v>604522.54</v>
      </c>
      <c r="EY8" s="314"/>
      <c r="EZ8" s="314"/>
      <c r="FA8" s="314"/>
      <c r="FB8" s="314"/>
      <c r="FC8" s="314"/>
      <c r="FD8" s="314"/>
      <c r="FE8" s="314"/>
      <c r="FF8" s="314"/>
      <c r="FG8" s="314"/>
      <c r="FH8" s="314"/>
      <c r="FI8" s="314"/>
      <c r="FJ8" s="340"/>
    </row>
    <row r="9" spans="1:166" ht="15.75" customHeight="1">
      <c r="A9" s="149" t="s">
        <v>87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1"/>
      <c r="AL9" s="152"/>
      <c r="AM9" s="152"/>
      <c r="AN9" s="152"/>
      <c r="AO9" s="152"/>
      <c r="AP9" s="152"/>
      <c r="AQ9" s="153" t="s">
        <v>135</v>
      </c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5"/>
      <c r="BC9" s="156">
        <f>BC10+BC11</f>
        <v>691400</v>
      </c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>
        <f>BU10+BU11</f>
        <v>691400</v>
      </c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47">
        <f>CH10+CH11</f>
        <v>112177.45999999999</v>
      </c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62">
        <f aca="true" t="shared" si="1" ref="DX9:DX37">CH9</f>
        <v>112177.45999999999</v>
      </c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2">
        <f t="shared" si="0"/>
        <v>579222.54</v>
      </c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4"/>
      <c r="EX9" s="165">
        <f aca="true" t="shared" si="2" ref="EX9:EX21">BU9-DX9</f>
        <v>579222.54</v>
      </c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4"/>
    </row>
    <row r="10" spans="1:166" ht="15.75" customHeight="1">
      <c r="A10" s="131" t="s">
        <v>88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0"/>
      <c r="AL10" s="26"/>
      <c r="AM10" s="26"/>
      <c r="AN10" s="26"/>
      <c r="AO10" s="26"/>
      <c r="AP10" s="26"/>
      <c r="AQ10" s="27" t="s">
        <v>136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9"/>
      <c r="BC10" s="126">
        <v>531000</v>
      </c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>
        <f>BC10</f>
        <v>531000</v>
      </c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7">
        <v>77204.04</v>
      </c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  <c r="DX10" s="343">
        <f t="shared" si="1"/>
        <v>77204.04</v>
      </c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3">
        <f t="shared" si="0"/>
        <v>453795.96</v>
      </c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42"/>
      <c r="EX10" s="343">
        <f t="shared" si="2"/>
        <v>453795.96</v>
      </c>
      <c r="EY10" s="342"/>
      <c r="EZ10" s="342"/>
      <c r="FA10" s="342"/>
      <c r="FB10" s="342"/>
      <c r="FC10" s="342"/>
      <c r="FD10" s="342"/>
      <c r="FE10" s="342"/>
      <c r="FF10" s="342"/>
      <c r="FG10" s="342"/>
      <c r="FH10" s="342"/>
      <c r="FI10" s="342"/>
      <c r="FJ10" s="342"/>
    </row>
    <row r="11" spans="1:166" ht="15.75" customHeight="1">
      <c r="A11" s="169" t="s">
        <v>90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172"/>
      <c r="AM11" s="172"/>
      <c r="AN11" s="172"/>
      <c r="AO11" s="172"/>
      <c r="AP11" s="172"/>
      <c r="AQ11" s="173" t="s">
        <v>139</v>
      </c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5"/>
      <c r="BC11" s="176">
        <v>160400</v>
      </c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8"/>
      <c r="BU11" s="166">
        <f>BC11</f>
        <v>160400</v>
      </c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7">
        <v>34973.42</v>
      </c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2">
        <f>CH11</f>
        <v>34973.42</v>
      </c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2">
        <f t="shared" si="0"/>
        <v>125426.58</v>
      </c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4"/>
      <c r="EX11" s="165">
        <f>BU11-DX11</f>
        <v>125426.58</v>
      </c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4"/>
    </row>
    <row r="12" spans="1:166" ht="15.75" customHeight="1">
      <c r="A12" s="149" t="s">
        <v>87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1"/>
      <c r="AL12" s="152"/>
      <c r="AM12" s="152"/>
      <c r="AN12" s="152"/>
      <c r="AO12" s="152"/>
      <c r="AP12" s="152"/>
      <c r="AQ12" s="153" t="s">
        <v>140</v>
      </c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5"/>
      <c r="BC12" s="156">
        <f>BC13+BC14</f>
        <v>25300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>
        <f>BU13+BU14</f>
        <v>25300</v>
      </c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47">
        <f>CH13+CH14</f>
        <v>0</v>
      </c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8">
        <f>CH12</f>
        <v>0</v>
      </c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8">
        <f t="shared" si="0"/>
        <v>25300</v>
      </c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60"/>
      <c r="EX12" s="161">
        <f>BU12-DX12</f>
        <v>25300</v>
      </c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60"/>
    </row>
    <row r="13" spans="1:166" ht="15.75" customHeight="1">
      <c r="A13" s="131" t="s">
        <v>89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20"/>
      <c r="AL13" s="26"/>
      <c r="AM13" s="26"/>
      <c r="AN13" s="26"/>
      <c r="AO13" s="26"/>
      <c r="AP13" s="26"/>
      <c r="AQ13" s="27" t="s">
        <v>137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126">
        <v>19400</v>
      </c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>
        <f>BC13</f>
        <v>19400</v>
      </c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3">
        <f t="shared" si="1"/>
        <v>0</v>
      </c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3">
        <f t="shared" si="0"/>
        <v>19400</v>
      </c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3">
        <f t="shared" si="2"/>
        <v>19400</v>
      </c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2"/>
    </row>
    <row r="14" spans="1:166" ht="15.75" customHeight="1" thickBot="1">
      <c r="A14" s="169" t="s">
        <v>90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1"/>
      <c r="AL14" s="172"/>
      <c r="AM14" s="172"/>
      <c r="AN14" s="172"/>
      <c r="AO14" s="172"/>
      <c r="AP14" s="172"/>
      <c r="AQ14" s="173" t="s">
        <v>138</v>
      </c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5"/>
      <c r="BC14" s="176">
        <v>5900</v>
      </c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8"/>
      <c r="BU14" s="166">
        <f>BC14</f>
        <v>5900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2">
        <f t="shared" si="1"/>
        <v>0</v>
      </c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2">
        <f t="shared" si="0"/>
        <v>5900</v>
      </c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4"/>
      <c r="EX14" s="165">
        <f t="shared" si="2"/>
        <v>5900</v>
      </c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4"/>
    </row>
    <row r="15" spans="1:166" ht="15.75" customHeight="1" thickBot="1">
      <c r="A15" s="284" t="s">
        <v>91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94"/>
      <c r="AL15" s="95"/>
      <c r="AM15" s="95"/>
      <c r="AN15" s="95"/>
      <c r="AO15" s="95"/>
      <c r="AP15" s="95"/>
      <c r="AQ15" s="96" t="s">
        <v>160</v>
      </c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7">
        <f>BC16+BC19+BC22+BC29+BC34+BC35+BC26+BC39</f>
        <v>2630000</v>
      </c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>
        <f>BU16+BU19+BU22+BU29+BU34+BU35+BU39+BU26</f>
        <v>2630000</v>
      </c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>
        <f>CH16+CH19+CH22+CH26+CH29+CH34+CH35+CH39</f>
        <v>633254.1399999999</v>
      </c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>
        <f t="shared" si="1"/>
        <v>633254.1399999999</v>
      </c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>
        <f>BU15-CH15</f>
        <v>1996745.86</v>
      </c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>
        <f>EX16+EX19+EX22+EX26+EX29+EX34+EX35+EX39</f>
        <v>1996745.86</v>
      </c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8"/>
    </row>
    <row r="16" spans="1:166" ht="15.75" customHeight="1">
      <c r="A16" s="149" t="s">
        <v>87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1"/>
      <c r="AL16" s="152"/>
      <c r="AM16" s="152"/>
      <c r="AN16" s="152"/>
      <c r="AO16" s="152"/>
      <c r="AP16" s="152"/>
      <c r="AQ16" s="153" t="s">
        <v>141</v>
      </c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56">
        <f>BC17+BC18</f>
        <v>2044000</v>
      </c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>
        <f>BU17+BU18</f>
        <v>2044000</v>
      </c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47">
        <f>CH17+CH18</f>
        <v>457625.05999999994</v>
      </c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>
        <f t="shared" si="1"/>
        <v>457625.05999999994</v>
      </c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>
        <f aca="true" t="shared" si="3" ref="EK16:EK33">BU16-DX16</f>
        <v>1586374.94</v>
      </c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>
        <f>EX17+EX18</f>
        <v>1586374.94</v>
      </c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8"/>
    </row>
    <row r="17" spans="1:166" ht="15.75" customHeight="1">
      <c r="A17" s="131" t="s">
        <v>88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20"/>
      <c r="AL17" s="26"/>
      <c r="AM17" s="26"/>
      <c r="AN17" s="26"/>
      <c r="AO17" s="26"/>
      <c r="AP17" s="26"/>
      <c r="AQ17" s="133" t="s">
        <v>143</v>
      </c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5"/>
      <c r="BC17" s="126">
        <v>1569800</v>
      </c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>
        <f>BC17</f>
        <v>1569800</v>
      </c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7">
        <v>324518.66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27">
        <f t="shared" si="1"/>
        <v>324518.66</v>
      </c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>
        <f t="shared" si="3"/>
        <v>1245281.34</v>
      </c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>
        <f t="shared" si="2"/>
        <v>1245281.34</v>
      </c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36"/>
    </row>
    <row r="18" spans="1:166" ht="15.75" customHeight="1">
      <c r="A18" s="131" t="s">
        <v>90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20"/>
      <c r="AL18" s="26"/>
      <c r="AM18" s="26"/>
      <c r="AN18" s="26"/>
      <c r="AO18" s="26"/>
      <c r="AP18" s="26"/>
      <c r="AQ18" s="133" t="s">
        <v>142</v>
      </c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5"/>
      <c r="BC18" s="126">
        <v>474200</v>
      </c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>
        <f>BC18</f>
        <v>474200</v>
      </c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>
        <v>133106.4</v>
      </c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>
        <f>CH18</f>
        <v>133106.4</v>
      </c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>
        <f t="shared" si="3"/>
        <v>341093.6</v>
      </c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>
        <f>BU18-DX18</f>
        <v>341093.6</v>
      </c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36"/>
    </row>
    <row r="19" spans="1:166" ht="15.75" customHeight="1">
      <c r="A19" s="149" t="s">
        <v>87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  <c r="AL19" s="152"/>
      <c r="AM19" s="152"/>
      <c r="AN19" s="152"/>
      <c r="AO19" s="152"/>
      <c r="AP19" s="152"/>
      <c r="AQ19" s="153" t="s">
        <v>146</v>
      </c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5"/>
      <c r="BC19" s="156">
        <f>BC20+BC21</f>
        <v>85900</v>
      </c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>
        <f>BU20+BU21</f>
        <v>85900</v>
      </c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47">
        <f>CH20+CH21</f>
        <v>18042</v>
      </c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>
        <f>CH19</f>
        <v>18042</v>
      </c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>
        <f t="shared" si="3"/>
        <v>67858</v>
      </c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>
        <f>EX20+EX21</f>
        <v>67858</v>
      </c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8"/>
    </row>
    <row r="20" spans="1:166" ht="15.75" customHeight="1">
      <c r="A20" s="131" t="s">
        <v>89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20"/>
      <c r="AL20" s="26"/>
      <c r="AM20" s="26"/>
      <c r="AN20" s="26"/>
      <c r="AO20" s="26"/>
      <c r="AP20" s="26"/>
      <c r="AQ20" s="133" t="s">
        <v>144</v>
      </c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5"/>
      <c r="BC20" s="126">
        <v>67000</v>
      </c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>
        <f aca="true" t="shared" si="4" ref="BU20:BU26">BC20</f>
        <v>67000</v>
      </c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7">
        <v>18042</v>
      </c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27">
        <f t="shared" si="1"/>
        <v>18042</v>
      </c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>
        <f t="shared" si="3"/>
        <v>48958</v>
      </c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>
        <f t="shared" si="2"/>
        <v>48958</v>
      </c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36"/>
    </row>
    <row r="21" spans="1:166" ht="15.75" customHeight="1">
      <c r="A21" s="131" t="s">
        <v>90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0"/>
      <c r="AL21" s="26"/>
      <c r="AM21" s="26"/>
      <c r="AN21" s="26"/>
      <c r="AO21" s="26"/>
      <c r="AP21" s="26"/>
      <c r="AQ21" s="133" t="s">
        <v>145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5"/>
      <c r="BC21" s="126">
        <v>18900</v>
      </c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>
        <f t="shared" si="4"/>
        <v>18900</v>
      </c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>
        <f t="shared" si="1"/>
        <v>0</v>
      </c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>
        <f t="shared" si="3"/>
        <v>18900</v>
      </c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>
        <f t="shared" si="2"/>
        <v>18900</v>
      </c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36"/>
    </row>
    <row r="22" spans="1:166" ht="15.75" customHeight="1">
      <c r="A22" s="118" t="s">
        <v>92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20"/>
      <c r="AL22" s="26"/>
      <c r="AM22" s="26"/>
      <c r="AN22" s="26"/>
      <c r="AO22" s="26"/>
      <c r="AP22" s="26"/>
      <c r="AQ22" s="121" t="s">
        <v>147</v>
      </c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3"/>
      <c r="BC22" s="124">
        <f>BC23+BC24+BC25</f>
        <v>174200</v>
      </c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5">
        <f t="shared" si="4"/>
        <v>174200</v>
      </c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08">
        <f>CH23+CH24+CH25</f>
        <v>41835.86</v>
      </c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9">
        <f t="shared" si="1"/>
        <v>41835.86</v>
      </c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1"/>
      <c r="EK22" s="108">
        <f t="shared" si="3"/>
        <v>132364.14</v>
      </c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>
        <f>EX23+EX24+EX25</f>
        <v>132364.14</v>
      </c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12"/>
    </row>
    <row r="23" spans="1:166" ht="15.75" customHeight="1">
      <c r="A23" s="141" t="s">
        <v>93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20"/>
      <c r="AL23" s="26"/>
      <c r="AM23" s="26"/>
      <c r="AN23" s="26"/>
      <c r="AO23" s="26"/>
      <c r="AP23" s="26"/>
      <c r="AQ23" s="133" t="s">
        <v>148</v>
      </c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5"/>
      <c r="BC23" s="126">
        <v>30800</v>
      </c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>
        <f t="shared" si="4"/>
        <v>30800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7">
        <v>3564.61</v>
      </c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3">
        <f t="shared" si="1"/>
        <v>3564.61</v>
      </c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5"/>
      <c r="EK23" s="113">
        <f t="shared" si="3"/>
        <v>27235.39</v>
      </c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5"/>
      <c r="EX23" s="113">
        <f>BU23-DX23</f>
        <v>27235.39</v>
      </c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37"/>
    </row>
    <row r="24" spans="1:166" ht="15.75" customHeight="1">
      <c r="A24" s="131" t="s">
        <v>96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20"/>
      <c r="AL24" s="26"/>
      <c r="AM24" s="26"/>
      <c r="AN24" s="26"/>
      <c r="AO24" s="26"/>
      <c r="AP24" s="26"/>
      <c r="AQ24" s="133" t="s">
        <v>153</v>
      </c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5"/>
      <c r="BC24" s="126">
        <v>23100</v>
      </c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>
        <f t="shared" si="4"/>
        <v>23100</v>
      </c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7">
        <v>3000</v>
      </c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3">
        <f t="shared" si="1"/>
        <v>3000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5"/>
      <c r="EK24" s="116">
        <f t="shared" si="3"/>
        <v>20100</v>
      </c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27">
        <f>BU24-DX24</f>
        <v>20100</v>
      </c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36"/>
    </row>
    <row r="25" spans="1:166" ht="15.75" customHeight="1">
      <c r="A25" s="131" t="s">
        <v>97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0"/>
      <c r="AL25" s="26"/>
      <c r="AM25" s="26"/>
      <c r="AN25" s="26"/>
      <c r="AO25" s="26"/>
      <c r="AP25" s="26"/>
      <c r="AQ25" s="133" t="s">
        <v>154</v>
      </c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5"/>
      <c r="BC25" s="126">
        <v>120300</v>
      </c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>
        <f t="shared" si="4"/>
        <v>120300</v>
      </c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7">
        <v>35271.25</v>
      </c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8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30"/>
      <c r="DK25" s="128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30"/>
      <c r="DX25" s="113">
        <f t="shared" si="1"/>
        <v>35271.25</v>
      </c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5"/>
      <c r="EK25" s="113">
        <f t="shared" si="3"/>
        <v>85028.75</v>
      </c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5"/>
      <c r="EX25" s="116">
        <f>BU25-DX25</f>
        <v>85028.75</v>
      </c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7"/>
    </row>
    <row r="26" spans="1:166" ht="15.75" customHeight="1">
      <c r="A26" s="118" t="s">
        <v>99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20"/>
      <c r="AL26" s="26"/>
      <c r="AM26" s="26"/>
      <c r="AN26" s="26"/>
      <c r="AO26" s="26"/>
      <c r="AP26" s="26"/>
      <c r="AQ26" s="121" t="s">
        <v>155</v>
      </c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3"/>
      <c r="BC26" s="124">
        <f>BC27+BC28</f>
        <v>7700</v>
      </c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5">
        <f>BU27+BU28</f>
        <v>7700</v>
      </c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08">
        <f>CH27+CH28</f>
        <v>256.36</v>
      </c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28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30"/>
      <c r="DK26" s="128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30"/>
      <c r="DX26" s="109">
        <f>DX27</f>
        <v>256.36</v>
      </c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1"/>
      <c r="EK26" s="109">
        <f>EK27+EK28</f>
        <v>7443.64</v>
      </c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1"/>
      <c r="EX26" s="108">
        <f>BU26-DX26</f>
        <v>7443.64</v>
      </c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12"/>
    </row>
    <row r="27" spans="1:166" ht="15.75" customHeight="1">
      <c r="A27" s="262" t="s">
        <v>197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7"/>
      <c r="AL27" s="28"/>
      <c r="AM27" s="28"/>
      <c r="AN27" s="28"/>
      <c r="AO27" s="28"/>
      <c r="AP27" s="29"/>
      <c r="AQ27" s="26" t="s">
        <v>202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116">
        <v>300</v>
      </c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>
        <f>BC27</f>
        <v>300</v>
      </c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>
        <v>256.36</v>
      </c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>
        <f>CH27</f>
        <v>256.36</v>
      </c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>
        <f>BC27-DX27</f>
        <v>43.639999999999986</v>
      </c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>
        <f>BU27-DX27</f>
        <v>43.639999999999986</v>
      </c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7"/>
    </row>
    <row r="28" spans="1:166" ht="15.75" customHeight="1">
      <c r="A28" s="356" t="s">
        <v>101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257"/>
      <c r="AL28" s="28"/>
      <c r="AM28" s="28"/>
      <c r="AN28" s="28"/>
      <c r="AO28" s="28"/>
      <c r="AP28" s="29"/>
      <c r="AQ28" s="26" t="s">
        <v>203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116">
        <v>7400</v>
      </c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>
        <f>BC28</f>
        <v>7400</v>
      </c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>
        <f>CH28</f>
        <v>0</v>
      </c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>
        <f>BC28-DX28</f>
        <v>7400</v>
      </c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>
        <f>BU28-DX28</f>
        <v>7400</v>
      </c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7"/>
    </row>
    <row r="29" spans="1:166" ht="15.75" customHeight="1">
      <c r="A29" s="118" t="s">
        <v>92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20"/>
      <c r="AL29" s="26"/>
      <c r="AM29" s="26"/>
      <c r="AN29" s="26"/>
      <c r="AO29" s="26"/>
      <c r="AP29" s="26"/>
      <c r="AQ29" s="121" t="s">
        <v>149</v>
      </c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3"/>
      <c r="BC29" s="124">
        <f>BC30+BC31+BC33+BC32</f>
        <v>200400</v>
      </c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5">
        <f aca="true" t="shared" si="5" ref="BU29:BU38">BC29</f>
        <v>200400</v>
      </c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08">
        <f>CH30+CH31+CH32+CH33</f>
        <v>82635.93999999999</v>
      </c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9">
        <f>CH29</f>
        <v>82635.93999999999</v>
      </c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1"/>
      <c r="EK29" s="108">
        <f t="shared" si="3"/>
        <v>117764.06000000001</v>
      </c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>
        <f>EX30+EX31+EX33+EX32</f>
        <v>117764.06</v>
      </c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12"/>
    </row>
    <row r="30" spans="1:166" ht="15.75" customHeight="1">
      <c r="A30" s="141" t="s">
        <v>94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3"/>
      <c r="AK30" s="120"/>
      <c r="AL30" s="26"/>
      <c r="AM30" s="26"/>
      <c r="AN30" s="26"/>
      <c r="AO30" s="26"/>
      <c r="AP30" s="26"/>
      <c r="AQ30" s="133" t="s">
        <v>150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5"/>
      <c r="BC30" s="144">
        <v>4900</v>
      </c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26">
        <f t="shared" si="5"/>
        <v>4900</v>
      </c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38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40"/>
      <c r="CX30" s="113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5"/>
      <c r="DK30" s="113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5"/>
      <c r="DX30" s="113">
        <f>CH30</f>
        <v>0</v>
      </c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5"/>
      <c r="EK30" s="113">
        <f t="shared" si="3"/>
        <v>4900</v>
      </c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5"/>
      <c r="EX30" s="113">
        <f>BU30-DX30</f>
        <v>4900</v>
      </c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37"/>
    </row>
    <row r="31" spans="1:166" ht="15.7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20"/>
      <c r="AL31" s="26"/>
      <c r="AM31" s="26"/>
      <c r="AN31" s="26"/>
      <c r="AO31" s="26"/>
      <c r="AP31" s="26"/>
      <c r="AQ31" s="133" t="s">
        <v>151</v>
      </c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5"/>
      <c r="BC31" s="126">
        <v>144100</v>
      </c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>
        <f t="shared" si="5"/>
        <v>144100</v>
      </c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7">
        <v>78835.04</v>
      </c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3">
        <f>CH31</f>
        <v>78835.04</v>
      </c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5"/>
      <c r="EK31" s="116">
        <f t="shared" si="3"/>
        <v>65264.96000000001</v>
      </c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27">
        <f>BU31-DX31</f>
        <v>65264.96000000001</v>
      </c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36"/>
    </row>
    <row r="32" spans="1:166" ht="15.75" customHeight="1">
      <c r="A32" s="131" t="s">
        <v>96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20"/>
      <c r="AL32" s="26"/>
      <c r="AM32" s="26"/>
      <c r="AN32" s="26"/>
      <c r="AO32" s="26"/>
      <c r="AP32" s="26"/>
      <c r="AQ32" s="133" t="s">
        <v>198</v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126">
        <v>4400</v>
      </c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>
        <f t="shared" si="5"/>
        <v>4400</v>
      </c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7">
        <v>650</v>
      </c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3">
        <f>CH32</f>
        <v>650</v>
      </c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5"/>
      <c r="EK32" s="116">
        <f>BU32-DX32</f>
        <v>3750</v>
      </c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27">
        <f>BU32-DX32</f>
        <v>3750</v>
      </c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36"/>
    </row>
    <row r="33" spans="1:166" ht="15.75" customHeight="1">
      <c r="A33" s="131" t="s">
        <v>97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20"/>
      <c r="AL33" s="26"/>
      <c r="AM33" s="26"/>
      <c r="AN33" s="26"/>
      <c r="AO33" s="26"/>
      <c r="AP33" s="26"/>
      <c r="AQ33" s="133" t="s">
        <v>152</v>
      </c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5"/>
      <c r="BC33" s="126">
        <v>47000</v>
      </c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>
        <f t="shared" si="5"/>
        <v>47000</v>
      </c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7">
        <v>3150.9</v>
      </c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8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30"/>
      <c r="DK33" s="128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30"/>
      <c r="DX33" s="113">
        <f>CH33</f>
        <v>3150.9</v>
      </c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5"/>
      <c r="EK33" s="113">
        <f t="shared" si="3"/>
        <v>43849.1</v>
      </c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5"/>
      <c r="EX33" s="116">
        <f>BU33-DX33</f>
        <v>43849.1</v>
      </c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7"/>
    </row>
    <row r="34" spans="1:166" ht="15.75" customHeight="1">
      <c r="A34" s="118" t="s">
        <v>98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20"/>
      <c r="AL34" s="26"/>
      <c r="AM34" s="26"/>
      <c r="AN34" s="26"/>
      <c r="AO34" s="26"/>
      <c r="AP34" s="26"/>
      <c r="AQ34" s="121" t="s">
        <v>159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108">
        <v>5400</v>
      </c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245">
        <f t="shared" si="5"/>
        <v>5400</v>
      </c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344"/>
      <c r="CY34" s="345"/>
      <c r="CZ34" s="345"/>
      <c r="DA34" s="345"/>
      <c r="DB34" s="345"/>
      <c r="DC34" s="345"/>
      <c r="DD34" s="345"/>
      <c r="DE34" s="345"/>
      <c r="DF34" s="345"/>
      <c r="DG34" s="345"/>
      <c r="DH34" s="345"/>
      <c r="DI34" s="345"/>
      <c r="DJ34" s="346"/>
      <c r="DK34" s="344"/>
      <c r="DL34" s="345"/>
      <c r="DM34" s="345"/>
      <c r="DN34" s="345"/>
      <c r="DO34" s="345"/>
      <c r="DP34" s="345"/>
      <c r="DQ34" s="345"/>
      <c r="DR34" s="345"/>
      <c r="DS34" s="345"/>
      <c r="DT34" s="345"/>
      <c r="DU34" s="345"/>
      <c r="DV34" s="345"/>
      <c r="DW34" s="346"/>
      <c r="DX34" s="246">
        <f t="shared" si="1"/>
        <v>0</v>
      </c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8"/>
      <c r="EK34" s="246">
        <f>BC34-DX34</f>
        <v>5400</v>
      </c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8"/>
      <c r="EX34" s="245">
        <f>BU34-CH34</f>
        <v>5400</v>
      </c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347"/>
    </row>
    <row r="35" spans="1:166" ht="15.75" customHeight="1">
      <c r="A35" s="118" t="s">
        <v>99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20"/>
      <c r="AL35" s="26"/>
      <c r="AM35" s="26"/>
      <c r="AN35" s="26"/>
      <c r="AO35" s="26"/>
      <c r="AP35" s="26"/>
      <c r="AQ35" s="121" t="s">
        <v>155</v>
      </c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3"/>
      <c r="BC35" s="124">
        <f>BC36+BC37+BC38</f>
        <v>86400</v>
      </c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5">
        <f t="shared" si="5"/>
        <v>86400</v>
      </c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08">
        <f>CH36+CH37+CH38</f>
        <v>32858.92</v>
      </c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28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30"/>
      <c r="DK35" s="128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30"/>
      <c r="DX35" s="109">
        <f t="shared" si="1"/>
        <v>32858.92</v>
      </c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1"/>
      <c r="EK35" s="109">
        <f>BU35-DX35</f>
        <v>53541.08</v>
      </c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1"/>
      <c r="EX35" s="108">
        <f>EX36+EX37+EX38</f>
        <v>53541.08</v>
      </c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12"/>
    </row>
    <row r="36" spans="1:166" ht="15.75" customHeight="1">
      <c r="A36" s="356" t="s">
        <v>101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120"/>
      <c r="AL36" s="26"/>
      <c r="AM36" s="26"/>
      <c r="AN36" s="26"/>
      <c r="AO36" s="26"/>
      <c r="AP36" s="26"/>
      <c r="AQ36" s="133" t="s">
        <v>157</v>
      </c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5"/>
      <c r="BC36" s="126">
        <v>85000</v>
      </c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>
        <f t="shared" si="5"/>
        <v>85000</v>
      </c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7">
        <v>32658.92</v>
      </c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344"/>
      <c r="CY36" s="345"/>
      <c r="CZ36" s="345"/>
      <c r="DA36" s="345"/>
      <c r="DB36" s="345"/>
      <c r="DC36" s="345"/>
      <c r="DD36" s="345"/>
      <c r="DE36" s="345"/>
      <c r="DF36" s="345"/>
      <c r="DG36" s="345"/>
      <c r="DH36" s="345"/>
      <c r="DI36" s="345"/>
      <c r="DJ36" s="346"/>
      <c r="DK36" s="344"/>
      <c r="DL36" s="345"/>
      <c r="DM36" s="345"/>
      <c r="DN36" s="345"/>
      <c r="DO36" s="345"/>
      <c r="DP36" s="345"/>
      <c r="DQ36" s="345"/>
      <c r="DR36" s="345"/>
      <c r="DS36" s="345"/>
      <c r="DT36" s="345"/>
      <c r="DU36" s="345"/>
      <c r="DV36" s="345"/>
      <c r="DW36" s="346"/>
      <c r="DX36" s="113">
        <f t="shared" si="1"/>
        <v>32658.92</v>
      </c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5"/>
      <c r="EK36" s="113">
        <f>BU36-DX36</f>
        <v>52341.08</v>
      </c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5"/>
      <c r="EX36" s="127">
        <f>BU36-CH36</f>
        <v>52341.08</v>
      </c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36"/>
    </row>
    <row r="37" spans="1:166" ht="15.75" customHeight="1">
      <c r="A37" s="356" t="s">
        <v>101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120"/>
      <c r="AL37" s="26"/>
      <c r="AM37" s="26"/>
      <c r="AN37" s="26"/>
      <c r="AO37" s="26"/>
      <c r="AP37" s="26"/>
      <c r="AQ37" s="133" t="s">
        <v>156</v>
      </c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5"/>
      <c r="BC37" s="355">
        <v>200</v>
      </c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126">
        <f t="shared" si="5"/>
        <v>200</v>
      </c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16">
        <v>200</v>
      </c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344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6"/>
      <c r="DK37" s="344"/>
      <c r="DL37" s="345"/>
      <c r="DM37" s="345"/>
      <c r="DN37" s="345"/>
      <c r="DO37" s="345"/>
      <c r="DP37" s="345"/>
      <c r="DQ37" s="345"/>
      <c r="DR37" s="345"/>
      <c r="DS37" s="345"/>
      <c r="DT37" s="345"/>
      <c r="DU37" s="345"/>
      <c r="DV37" s="345"/>
      <c r="DW37" s="346"/>
      <c r="DX37" s="113">
        <f t="shared" si="1"/>
        <v>200</v>
      </c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5"/>
      <c r="EK37" s="113">
        <f>BU37-DX37</f>
        <v>0</v>
      </c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5"/>
      <c r="EX37" s="127">
        <f>BU37-CH37</f>
        <v>0</v>
      </c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36"/>
    </row>
    <row r="38" spans="1:166" ht="15.75" customHeight="1">
      <c r="A38" s="356" t="s">
        <v>101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197"/>
      <c r="AL38" s="198"/>
      <c r="AM38" s="198"/>
      <c r="AN38" s="198"/>
      <c r="AO38" s="198"/>
      <c r="AP38" s="198"/>
      <c r="AQ38" s="133" t="s">
        <v>158</v>
      </c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5"/>
      <c r="BC38" s="355">
        <v>1200</v>
      </c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  <c r="BR38" s="355"/>
      <c r="BS38" s="355"/>
      <c r="BT38" s="355"/>
      <c r="BU38" s="126">
        <f t="shared" si="5"/>
        <v>1200</v>
      </c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344"/>
      <c r="CY38" s="345"/>
      <c r="CZ38" s="345"/>
      <c r="DA38" s="345"/>
      <c r="DB38" s="345"/>
      <c r="DC38" s="345"/>
      <c r="DD38" s="345"/>
      <c r="DE38" s="345"/>
      <c r="DF38" s="345"/>
      <c r="DG38" s="345"/>
      <c r="DH38" s="345"/>
      <c r="DI38" s="345"/>
      <c r="DJ38" s="346"/>
      <c r="DK38" s="344"/>
      <c r="DL38" s="345"/>
      <c r="DM38" s="345"/>
      <c r="DN38" s="345"/>
      <c r="DO38" s="345"/>
      <c r="DP38" s="345"/>
      <c r="DQ38" s="345"/>
      <c r="DR38" s="345"/>
      <c r="DS38" s="345"/>
      <c r="DT38" s="345"/>
      <c r="DU38" s="345"/>
      <c r="DV38" s="345"/>
      <c r="DW38" s="346"/>
      <c r="DX38" s="113">
        <f>CH38</f>
        <v>0</v>
      </c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5"/>
      <c r="EK38" s="113">
        <f>BU38-DX38</f>
        <v>1200</v>
      </c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5"/>
      <c r="EX38" s="127">
        <f>BU38-CH38</f>
        <v>1200</v>
      </c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36"/>
    </row>
    <row r="39" spans="1:166" ht="15.75" customHeight="1" thickBot="1">
      <c r="A39" s="131" t="s">
        <v>96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97"/>
      <c r="AL39" s="198"/>
      <c r="AM39" s="198"/>
      <c r="AN39" s="198"/>
      <c r="AO39" s="198"/>
      <c r="AP39" s="198"/>
      <c r="AQ39" s="221" t="s">
        <v>204</v>
      </c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3"/>
      <c r="BC39" s="224">
        <v>26000</v>
      </c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16">
        <f>BC39</f>
        <v>26000</v>
      </c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8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20"/>
      <c r="DK39" s="218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20"/>
      <c r="DX39" s="205">
        <f>CH39</f>
        <v>0</v>
      </c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7"/>
      <c r="EK39" s="205">
        <f>BU39-DX39</f>
        <v>26000</v>
      </c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7"/>
      <c r="EX39" s="208">
        <f>BU39-CH39</f>
        <v>26000</v>
      </c>
      <c r="EY39" s="208"/>
      <c r="EZ39" s="208"/>
      <c r="FA39" s="208"/>
      <c r="FB39" s="208"/>
      <c r="FC39" s="208"/>
      <c r="FD39" s="208"/>
      <c r="FE39" s="208"/>
      <c r="FF39" s="208"/>
      <c r="FG39" s="208"/>
      <c r="FH39" s="208"/>
      <c r="FI39" s="208"/>
      <c r="FJ39" s="209"/>
    </row>
    <row r="40" spans="1:166" ht="15.75" customHeight="1" thickBot="1">
      <c r="A40" s="284" t="s">
        <v>92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6"/>
      <c r="AK40" s="225"/>
      <c r="AL40" s="226"/>
      <c r="AM40" s="226"/>
      <c r="AN40" s="226"/>
      <c r="AO40" s="226"/>
      <c r="AP40" s="227"/>
      <c r="AQ40" s="287" t="s">
        <v>161</v>
      </c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2">
        <f>BC41+BC42</f>
        <v>65103.46</v>
      </c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>
        <f>BU41+BU42</f>
        <v>65103.46</v>
      </c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>
        <f>CH41+CH42</f>
        <v>3000</v>
      </c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  <c r="DN40" s="282"/>
      <c r="DO40" s="282"/>
      <c r="DP40" s="282"/>
      <c r="DQ40" s="282"/>
      <c r="DR40" s="282"/>
      <c r="DS40" s="282"/>
      <c r="DT40" s="282"/>
      <c r="DU40" s="282"/>
      <c r="DV40" s="282"/>
      <c r="DW40" s="282"/>
      <c r="DX40" s="282">
        <f>DX41+DX42</f>
        <v>3000</v>
      </c>
      <c r="DY40" s="282"/>
      <c r="DZ40" s="282"/>
      <c r="EA40" s="282"/>
      <c r="EB40" s="282"/>
      <c r="EC40" s="282"/>
      <c r="ED40" s="282"/>
      <c r="EE40" s="282"/>
      <c r="EF40" s="282"/>
      <c r="EG40" s="282"/>
      <c r="EH40" s="282"/>
      <c r="EI40" s="282"/>
      <c r="EJ40" s="282"/>
      <c r="EK40" s="282">
        <f>BC40-CH40</f>
        <v>62103.46</v>
      </c>
      <c r="EL40" s="282"/>
      <c r="EM40" s="282"/>
      <c r="EN40" s="282"/>
      <c r="EO40" s="282"/>
      <c r="EP40" s="282"/>
      <c r="EQ40" s="282"/>
      <c r="ER40" s="282"/>
      <c r="ES40" s="282"/>
      <c r="ET40" s="282"/>
      <c r="EU40" s="282"/>
      <c r="EV40" s="282"/>
      <c r="EW40" s="282"/>
      <c r="EX40" s="282">
        <f>EX41+EX42</f>
        <v>62103.46</v>
      </c>
      <c r="EY40" s="282"/>
      <c r="EZ40" s="282"/>
      <c r="FA40" s="282"/>
      <c r="FB40" s="282"/>
      <c r="FC40" s="282"/>
      <c r="FD40" s="282"/>
      <c r="FE40" s="282"/>
      <c r="FF40" s="282"/>
      <c r="FG40" s="282"/>
      <c r="FH40" s="282"/>
      <c r="FI40" s="282"/>
      <c r="FJ40" s="283"/>
    </row>
    <row r="41" spans="1:166" ht="15.75" customHeight="1">
      <c r="A41" s="193" t="s">
        <v>163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272"/>
      <c r="AL41" s="273"/>
      <c r="AM41" s="273"/>
      <c r="AN41" s="273"/>
      <c r="AO41" s="273"/>
      <c r="AP41" s="274"/>
      <c r="AQ41" s="26" t="s">
        <v>162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116">
        <v>62103.46</v>
      </c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>
        <f>BC41</f>
        <v>62103.46</v>
      </c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>
        <f>CH41</f>
        <v>0</v>
      </c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>
        <f>BC41-DX41</f>
        <v>62103.46</v>
      </c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>
        <f>BU41-DX41</f>
        <v>62103.46</v>
      </c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7"/>
    </row>
    <row r="42" spans="1:166" ht="15.75" customHeight="1" thickBot="1">
      <c r="A42" s="279" t="s">
        <v>110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1"/>
      <c r="AK42" s="191"/>
      <c r="AL42" s="85"/>
      <c r="AM42" s="85"/>
      <c r="AN42" s="85"/>
      <c r="AO42" s="85"/>
      <c r="AP42" s="86"/>
      <c r="AQ42" s="84" t="s">
        <v>164</v>
      </c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277">
        <v>3000</v>
      </c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>
        <f>BC42</f>
        <v>3000</v>
      </c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>
        <v>3000</v>
      </c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>
        <f>CH42</f>
        <v>3000</v>
      </c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>
        <f>BC42-DX42</f>
        <v>0</v>
      </c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>
        <f>BU42-DX42</f>
        <v>0</v>
      </c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8"/>
    </row>
    <row r="43" spans="1:166" ht="15.75" customHeight="1" thickBot="1">
      <c r="A43" s="92" t="s">
        <v>102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225"/>
      <c r="AL43" s="226"/>
      <c r="AM43" s="226"/>
      <c r="AN43" s="226"/>
      <c r="AO43" s="226"/>
      <c r="AP43" s="227"/>
      <c r="AQ43" s="96" t="s">
        <v>130</v>
      </c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7">
        <f>BC44+BC47</f>
        <v>59900</v>
      </c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105">
        <f>BU44+BU47</f>
        <v>59900</v>
      </c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7"/>
      <c r="CH43" s="97">
        <f>CH44+CH47</f>
        <v>11368.49</v>
      </c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202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4"/>
      <c r="DK43" s="202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4"/>
      <c r="DX43" s="105">
        <f aca="true" t="shared" si="6" ref="DX43:DX50">CH43</f>
        <v>11368.49</v>
      </c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7"/>
      <c r="EK43" s="97">
        <f aca="true" t="shared" si="7" ref="EK43:EK53">BC43-DX43</f>
        <v>48531.51</v>
      </c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106">
        <f aca="true" t="shared" si="8" ref="EX43:EX57">BU43-DX43</f>
        <v>48531.51</v>
      </c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276"/>
    </row>
    <row r="44" spans="1:166" ht="15.75" customHeight="1">
      <c r="A44" s="270" t="s">
        <v>87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2"/>
      <c r="AL44" s="273"/>
      <c r="AM44" s="273"/>
      <c r="AN44" s="273"/>
      <c r="AO44" s="273"/>
      <c r="AP44" s="274"/>
      <c r="AQ44" s="275" t="s">
        <v>167</v>
      </c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147">
        <f>BC45+BC46</f>
        <v>59900</v>
      </c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>
        <f>BU45+BU46</f>
        <v>59900</v>
      </c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264">
        <f>CH45+CH46</f>
        <v>11368.49</v>
      </c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6"/>
      <c r="CX44" s="267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9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264">
        <f t="shared" si="6"/>
        <v>11368.49</v>
      </c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6"/>
      <c r="EK44" s="147">
        <f t="shared" si="7"/>
        <v>48531.51</v>
      </c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>
        <f t="shared" si="8"/>
        <v>48531.51</v>
      </c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8"/>
    </row>
    <row r="45" spans="1:166" ht="15.75" customHeight="1">
      <c r="A45" s="262" t="s">
        <v>88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7"/>
      <c r="AL45" s="28"/>
      <c r="AM45" s="28"/>
      <c r="AN45" s="28"/>
      <c r="AO45" s="28"/>
      <c r="AP45" s="29"/>
      <c r="AQ45" s="263" t="s">
        <v>165</v>
      </c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116">
        <v>46000</v>
      </c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27">
        <f>BC45</f>
        <v>46000</v>
      </c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38">
        <v>7824.14</v>
      </c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40"/>
      <c r="CX45" s="259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1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38">
        <f t="shared" si="6"/>
        <v>7824.14</v>
      </c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40"/>
      <c r="EK45" s="138">
        <f t="shared" si="7"/>
        <v>38175.86</v>
      </c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40"/>
      <c r="EX45" s="138">
        <f t="shared" si="8"/>
        <v>38175.86</v>
      </c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253"/>
    </row>
    <row r="46" spans="1:166" ht="15.75" customHeight="1">
      <c r="A46" s="262" t="s">
        <v>90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7"/>
      <c r="AL46" s="28"/>
      <c r="AM46" s="28"/>
      <c r="AN46" s="28"/>
      <c r="AO46" s="28"/>
      <c r="AP46" s="29"/>
      <c r="AQ46" s="263" t="s">
        <v>166</v>
      </c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113">
        <v>13900</v>
      </c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5"/>
      <c r="BU46" s="127">
        <f>BC46</f>
        <v>13900</v>
      </c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38">
        <v>3544.35</v>
      </c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40"/>
      <c r="CX46" s="259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1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13">
        <f t="shared" si="6"/>
        <v>3544.35</v>
      </c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5"/>
      <c r="EK46" s="138">
        <f t="shared" si="7"/>
        <v>10355.65</v>
      </c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40"/>
      <c r="EX46" s="138">
        <f t="shared" si="8"/>
        <v>10355.65</v>
      </c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253"/>
    </row>
    <row r="47" spans="1:166" ht="15.75" customHeight="1">
      <c r="A47" s="254" t="s">
        <v>99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6"/>
      <c r="AK47" s="257"/>
      <c r="AL47" s="28"/>
      <c r="AM47" s="28"/>
      <c r="AN47" s="28"/>
      <c r="AO47" s="28"/>
      <c r="AP47" s="29"/>
      <c r="AQ47" s="258" t="s">
        <v>168</v>
      </c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108">
        <f>BC48</f>
        <v>0</v>
      </c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245">
        <f>BC47</f>
        <v>0</v>
      </c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6">
        <f>CH48</f>
        <v>0</v>
      </c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8"/>
      <c r="CX47" s="249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1"/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245"/>
      <c r="DV47" s="245"/>
      <c r="DW47" s="245"/>
      <c r="DX47" s="246">
        <f t="shared" si="6"/>
        <v>0</v>
      </c>
      <c r="DY47" s="247"/>
      <c r="DZ47" s="247"/>
      <c r="EA47" s="247"/>
      <c r="EB47" s="247"/>
      <c r="EC47" s="247"/>
      <c r="ED47" s="247"/>
      <c r="EE47" s="247"/>
      <c r="EF47" s="247"/>
      <c r="EG47" s="247"/>
      <c r="EH47" s="247"/>
      <c r="EI47" s="247"/>
      <c r="EJ47" s="248"/>
      <c r="EK47" s="109">
        <f t="shared" si="7"/>
        <v>0</v>
      </c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1"/>
      <c r="EX47" s="109">
        <f t="shared" si="8"/>
        <v>0</v>
      </c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252"/>
    </row>
    <row r="48" spans="1:166" ht="15.75" customHeight="1" thickBot="1">
      <c r="A48" s="305" t="s">
        <v>101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7"/>
      <c r="AK48" s="308"/>
      <c r="AL48" s="174"/>
      <c r="AM48" s="174"/>
      <c r="AN48" s="174"/>
      <c r="AO48" s="174"/>
      <c r="AP48" s="175"/>
      <c r="AQ48" s="315" t="s">
        <v>169</v>
      </c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>
        <f>BC48</f>
        <v>0</v>
      </c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316"/>
      <c r="CI48" s="317"/>
      <c r="CJ48" s="317"/>
      <c r="CK48" s="317"/>
      <c r="CL48" s="317"/>
      <c r="CM48" s="317"/>
      <c r="CN48" s="317"/>
      <c r="CO48" s="317"/>
      <c r="CP48" s="317"/>
      <c r="CQ48" s="317"/>
      <c r="CR48" s="317"/>
      <c r="CS48" s="317"/>
      <c r="CT48" s="317"/>
      <c r="CU48" s="317"/>
      <c r="CV48" s="317"/>
      <c r="CW48" s="318"/>
      <c r="CX48" s="319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1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316">
        <f t="shared" si="6"/>
        <v>0</v>
      </c>
      <c r="DY48" s="317"/>
      <c r="DZ48" s="317"/>
      <c r="EA48" s="317"/>
      <c r="EB48" s="317"/>
      <c r="EC48" s="317"/>
      <c r="ED48" s="317"/>
      <c r="EE48" s="317"/>
      <c r="EF48" s="317"/>
      <c r="EG48" s="317"/>
      <c r="EH48" s="317"/>
      <c r="EI48" s="317"/>
      <c r="EJ48" s="318"/>
      <c r="EK48" s="316">
        <f t="shared" si="7"/>
        <v>0</v>
      </c>
      <c r="EL48" s="317"/>
      <c r="EM48" s="317"/>
      <c r="EN48" s="317"/>
      <c r="EO48" s="317"/>
      <c r="EP48" s="317"/>
      <c r="EQ48" s="317"/>
      <c r="ER48" s="317"/>
      <c r="ES48" s="317"/>
      <c r="ET48" s="317"/>
      <c r="EU48" s="317"/>
      <c r="EV48" s="317"/>
      <c r="EW48" s="318"/>
      <c r="EX48" s="316">
        <f t="shared" si="8"/>
        <v>0</v>
      </c>
      <c r="EY48" s="317"/>
      <c r="EZ48" s="317"/>
      <c r="FA48" s="317"/>
      <c r="FB48" s="317"/>
      <c r="FC48" s="317"/>
      <c r="FD48" s="317"/>
      <c r="FE48" s="317"/>
      <c r="FF48" s="317"/>
      <c r="FG48" s="317"/>
      <c r="FH48" s="317"/>
      <c r="FI48" s="317"/>
      <c r="FJ48" s="322"/>
    </row>
    <row r="49" spans="1:166" ht="15.75" customHeight="1" thickBot="1">
      <c r="A49" s="92" t="s">
        <v>103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225"/>
      <c r="AL49" s="226"/>
      <c r="AM49" s="226"/>
      <c r="AN49" s="226"/>
      <c r="AO49" s="226"/>
      <c r="AP49" s="227"/>
      <c r="AQ49" s="213" t="s">
        <v>170</v>
      </c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5"/>
      <c r="BC49" s="105">
        <f>BC50+BC51</f>
        <v>20800</v>
      </c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7"/>
      <c r="BU49" s="97">
        <f>BU50+BU51</f>
        <v>20800</v>
      </c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>
        <f>CH50+CH51</f>
        <v>5250</v>
      </c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105">
        <f t="shared" si="6"/>
        <v>5250</v>
      </c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7"/>
      <c r="EK49" s="97">
        <f t="shared" si="7"/>
        <v>15550</v>
      </c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>
        <f t="shared" si="8"/>
        <v>15550</v>
      </c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8"/>
    </row>
    <row r="50" spans="1:166" ht="15.75" customHeight="1">
      <c r="A50" s="99" t="s">
        <v>111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1"/>
      <c r="AL50" s="71"/>
      <c r="AM50" s="71"/>
      <c r="AN50" s="71"/>
      <c r="AO50" s="71"/>
      <c r="AP50" s="72"/>
      <c r="AQ50" s="102" t="s">
        <v>171</v>
      </c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4"/>
      <c r="BC50" s="90">
        <v>20800</v>
      </c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>
        <f>BC50</f>
        <v>20800</v>
      </c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>
        <v>5250</v>
      </c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87">
        <f t="shared" si="6"/>
        <v>5250</v>
      </c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9"/>
      <c r="EK50" s="90">
        <f t="shared" si="7"/>
        <v>15550</v>
      </c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>
        <f t="shared" si="8"/>
        <v>15550</v>
      </c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1"/>
    </row>
    <row r="51" spans="1:166" ht="15.75" customHeight="1" thickBot="1">
      <c r="A51" s="262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348"/>
      <c r="AL51" s="349"/>
      <c r="AM51" s="349"/>
      <c r="AN51" s="349"/>
      <c r="AO51" s="349"/>
      <c r="AP51" s="350"/>
      <c r="AQ51" s="351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3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354"/>
      <c r="CR51" s="354"/>
      <c r="CS51" s="354"/>
      <c r="CT51" s="354"/>
      <c r="CU51" s="354"/>
      <c r="CV51" s="354"/>
      <c r="CW51" s="354"/>
      <c r="CX51" s="354"/>
      <c r="CY51" s="354"/>
      <c r="CZ51" s="354"/>
      <c r="DA51" s="354"/>
      <c r="DB51" s="354"/>
      <c r="DC51" s="354"/>
      <c r="DD51" s="354"/>
      <c r="DE51" s="354"/>
      <c r="DF51" s="354"/>
      <c r="DG51" s="354"/>
      <c r="DH51" s="354"/>
      <c r="DI51" s="354"/>
      <c r="DJ51" s="354"/>
      <c r="DK51" s="354"/>
      <c r="DL51" s="354"/>
      <c r="DM51" s="354"/>
      <c r="DN51" s="354"/>
      <c r="DO51" s="354"/>
      <c r="DP51" s="354"/>
      <c r="DQ51" s="354"/>
      <c r="DR51" s="354"/>
      <c r="DS51" s="354"/>
      <c r="DT51" s="354"/>
      <c r="DU51" s="354"/>
      <c r="DV51" s="354"/>
      <c r="DW51" s="354"/>
      <c r="DX51" s="323">
        <f>CH51</f>
        <v>0</v>
      </c>
      <c r="DY51" s="324"/>
      <c r="DZ51" s="324"/>
      <c r="EA51" s="324"/>
      <c r="EB51" s="324"/>
      <c r="EC51" s="324"/>
      <c r="ED51" s="324"/>
      <c r="EE51" s="324"/>
      <c r="EF51" s="324"/>
      <c r="EG51" s="324"/>
      <c r="EH51" s="324"/>
      <c r="EI51" s="324"/>
      <c r="EJ51" s="325"/>
      <c r="EK51" s="354">
        <f t="shared" si="7"/>
        <v>0</v>
      </c>
      <c r="EL51" s="354"/>
      <c r="EM51" s="354"/>
      <c r="EN51" s="354"/>
      <c r="EO51" s="354"/>
      <c r="EP51" s="354"/>
      <c r="EQ51" s="354"/>
      <c r="ER51" s="354"/>
      <c r="ES51" s="354"/>
      <c r="ET51" s="354"/>
      <c r="EU51" s="354"/>
      <c r="EV51" s="354"/>
      <c r="EW51" s="354"/>
      <c r="EX51" s="354">
        <f t="shared" si="8"/>
        <v>0</v>
      </c>
      <c r="EY51" s="354"/>
      <c r="EZ51" s="354"/>
      <c r="FA51" s="354"/>
      <c r="FB51" s="354"/>
      <c r="FC51" s="354"/>
      <c r="FD51" s="354"/>
      <c r="FE51" s="354"/>
      <c r="FF51" s="354"/>
      <c r="FG51" s="354"/>
      <c r="FH51" s="354"/>
      <c r="FI51" s="354"/>
      <c r="FJ51" s="358"/>
    </row>
    <row r="52" spans="1:166" ht="15.75" customHeight="1" thickBot="1">
      <c r="A52" s="92" t="s">
        <v>131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225"/>
      <c r="AL52" s="226"/>
      <c r="AM52" s="226"/>
      <c r="AN52" s="226"/>
      <c r="AO52" s="226"/>
      <c r="AP52" s="227"/>
      <c r="AQ52" s="213" t="s">
        <v>173</v>
      </c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5"/>
      <c r="BC52" s="105">
        <f>BC53</f>
        <v>15000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7"/>
      <c r="BU52" s="97">
        <f>BU53</f>
        <v>15000</v>
      </c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>
        <f>CH53</f>
        <v>0</v>
      </c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105">
        <f>CH52</f>
        <v>0</v>
      </c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7"/>
      <c r="EK52" s="97">
        <f t="shared" si="7"/>
        <v>15000</v>
      </c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>
        <f t="shared" si="8"/>
        <v>15000</v>
      </c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8"/>
    </row>
    <row r="53" spans="1:166" ht="15.75" customHeight="1" thickBot="1">
      <c r="A53" s="262" t="s">
        <v>197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01"/>
      <c r="AL53" s="71"/>
      <c r="AM53" s="71"/>
      <c r="AN53" s="71"/>
      <c r="AO53" s="71"/>
      <c r="AP53" s="72"/>
      <c r="AQ53" s="102" t="s">
        <v>172</v>
      </c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4"/>
      <c r="BC53" s="90">
        <v>15000</v>
      </c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>
        <f>BC53</f>
        <v>15000</v>
      </c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87">
        <f>CH53</f>
        <v>0</v>
      </c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9"/>
      <c r="EK53" s="90">
        <f t="shared" si="7"/>
        <v>15000</v>
      </c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>
        <f t="shared" si="8"/>
        <v>15000</v>
      </c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1"/>
    </row>
    <row r="54" spans="1:166" ht="15.75" customHeight="1" thickBot="1">
      <c r="A54" s="92" t="s">
        <v>175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225"/>
      <c r="AL54" s="226"/>
      <c r="AM54" s="226"/>
      <c r="AN54" s="226"/>
      <c r="AO54" s="226"/>
      <c r="AP54" s="227"/>
      <c r="AQ54" s="213" t="s">
        <v>176</v>
      </c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5"/>
      <c r="BC54" s="105">
        <f>BC55</f>
        <v>500</v>
      </c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7"/>
      <c r="BU54" s="97">
        <f>BU55</f>
        <v>500</v>
      </c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>
        <f>CH55</f>
        <v>0</v>
      </c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105">
        <f>CH54</f>
        <v>0</v>
      </c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7"/>
      <c r="EK54" s="97">
        <f>BC54-DX54</f>
        <v>500</v>
      </c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>
        <f>BU54-DX54</f>
        <v>500</v>
      </c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8"/>
    </row>
    <row r="55" spans="1:166" ht="15.75" customHeight="1" thickBot="1">
      <c r="A55" s="99" t="s">
        <v>174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1"/>
      <c r="AL55" s="71"/>
      <c r="AM55" s="71"/>
      <c r="AN55" s="71"/>
      <c r="AO55" s="71"/>
      <c r="AP55" s="72"/>
      <c r="AQ55" s="102" t="s">
        <v>205</v>
      </c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4"/>
      <c r="BC55" s="90">
        <v>500</v>
      </c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>
        <f>BC55</f>
        <v>500</v>
      </c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87">
        <f>CH55</f>
        <v>0</v>
      </c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9"/>
      <c r="EK55" s="90">
        <f>BC55-DX55</f>
        <v>500</v>
      </c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>
        <f>BU55-DX55</f>
        <v>500</v>
      </c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1"/>
    </row>
    <row r="56" spans="1:166" ht="15.75" customHeight="1" thickBot="1">
      <c r="A56" s="210" t="s">
        <v>104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2"/>
      <c r="AK56" s="94"/>
      <c r="AL56" s="95"/>
      <c r="AM56" s="95"/>
      <c r="AN56" s="95"/>
      <c r="AO56" s="95"/>
      <c r="AP56" s="95"/>
      <c r="AQ56" s="213" t="s">
        <v>206</v>
      </c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5"/>
      <c r="BC56" s="105">
        <f>BC57+BC58</f>
        <v>97500</v>
      </c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7"/>
      <c r="BU56" s="105">
        <f>BU57+BU58</f>
        <v>97500</v>
      </c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7"/>
      <c r="CH56" s="105">
        <f>CH57+CH58</f>
        <v>0</v>
      </c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7"/>
      <c r="CX56" s="105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7"/>
      <c r="DK56" s="202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4"/>
      <c r="DX56" s="105">
        <f>CH56</f>
        <v>0</v>
      </c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7"/>
      <c r="EK56" s="105">
        <f>BC56-DX56</f>
        <v>97500</v>
      </c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7"/>
      <c r="EX56" s="105">
        <f>EX57+EX58</f>
        <v>97500</v>
      </c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276"/>
    </row>
    <row r="57" spans="1:166" ht="15.75" customHeight="1" thickBot="1">
      <c r="A57" s="17" t="s">
        <v>105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3"/>
      <c r="AI57" s="414"/>
      <c r="AJ57" s="422"/>
      <c r="AK57" s="240"/>
      <c r="AL57" s="69"/>
      <c r="AM57" s="69"/>
      <c r="AN57" s="69"/>
      <c r="AO57" s="69"/>
      <c r="AP57" s="69"/>
      <c r="AQ57" s="102" t="s">
        <v>207</v>
      </c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4"/>
      <c r="BC57" s="87">
        <v>70800</v>
      </c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9"/>
      <c r="BU57" s="87">
        <f>BC57</f>
        <v>70800</v>
      </c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9"/>
      <c r="CH57" s="87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9"/>
      <c r="CX57" s="87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9"/>
      <c r="DK57" s="415"/>
      <c r="DL57" s="416"/>
      <c r="DM57" s="416"/>
      <c r="DN57" s="416"/>
      <c r="DO57" s="416"/>
      <c r="DP57" s="416"/>
      <c r="DQ57" s="416"/>
      <c r="DR57" s="416"/>
      <c r="DS57" s="416"/>
      <c r="DT57" s="416"/>
      <c r="DU57" s="416"/>
      <c r="DV57" s="416"/>
      <c r="DW57" s="417"/>
      <c r="DX57" s="87">
        <f>CH57</f>
        <v>0</v>
      </c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9"/>
      <c r="EK57" s="87">
        <f>BC57-DX57</f>
        <v>70800</v>
      </c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9"/>
      <c r="EX57" s="87">
        <f t="shared" si="8"/>
        <v>70800</v>
      </c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418"/>
    </row>
    <row r="58" spans="1:166" ht="15.75" customHeight="1" thickBot="1">
      <c r="A58" s="17" t="s">
        <v>105</v>
      </c>
      <c r="B58" s="412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20"/>
      <c r="AI58" s="421"/>
      <c r="AJ58" s="421"/>
      <c r="AK58" s="152"/>
      <c r="AL58" s="152"/>
      <c r="AM58" s="152"/>
      <c r="AN58" s="152"/>
      <c r="AO58" s="152"/>
      <c r="AP58" s="152"/>
      <c r="AQ58" s="152" t="s">
        <v>177</v>
      </c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80">
        <v>26700</v>
      </c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>
        <f>BC58</f>
        <v>26700</v>
      </c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80">
        <f>CH58</f>
        <v>0</v>
      </c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>
        <f aca="true" t="shared" si="9" ref="EK58:EK63">BC58-DX58</f>
        <v>26700</v>
      </c>
      <c r="EL58" s="180"/>
      <c r="EM58" s="180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>
        <f>BU58-DX58</f>
        <v>26700</v>
      </c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0"/>
    </row>
    <row r="59" spans="1:166" ht="15.75" customHeight="1" thickBot="1">
      <c r="A59" s="92" t="s">
        <v>106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4"/>
      <c r="AL59" s="95"/>
      <c r="AM59" s="95"/>
      <c r="AN59" s="95"/>
      <c r="AO59" s="95"/>
      <c r="AP59" s="95"/>
      <c r="AQ59" s="96" t="s">
        <v>208</v>
      </c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>
        <f>BC60+BC61</f>
        <v>222700</v>
      </c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>
        <f>BU60+BU61</f>
        <v>222700</v>
      </c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>
        <f>CH60+CH61</f>
        <v>0</v>
      </c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>
        <f>DX60+DX61</f>
        <v>0</v>
      </c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>
        <f t="shared" si="9"/>
        <v>222700</v>
      </c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>
        <f>BU59-DX59</f>
        <v>222700</v>
      </c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8"/>
    </row>
    <row r="60" spans="1:166" ht="15.75" customHeight="1">
      <c r="A60" s="193" t="s">
        <v>107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51"/>
      <c r="AL60" s="152"/>
      <c r="AM60" s="152"/>
      <c r="AN60" s="152"/>
      <c r="AO60" s="152"/>
      <c r="AP60" s="152"/>
      <c r="AQ60" s="195" t="s">
        <v>209</v>
      </c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80">
        <v>214600</v>
      </c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>
        <f>BC60</f>
        <v>214600</v>
      </c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80">
        <f>CH60</f>
        <v>0</v>
      </c>
      <c r="DY60" s="180"/>
      <c r="DZ60" s="180"/>
      <c r="EA60" s="180"/>
      <c r="EB60" s="180"/>
      <c r="EC60" s="180"/>
      <c r="ED60" s="180"/>
      <c r="EE60" s="180"/>
      <c r="EF60" s="180"/>
      <c r="EG60" s="180"/>
      <c r="EH60" s="180"/>
      <c r="EI60" s="180"/>
      <c r="EJ60" s="180"/>
      <c r="EK60" s="180">
        <f t="shared" si="9"/>
        <v>214600</v>
      </c>
      <c r="EL60" s="180"/>
      <c r="EM60" s="180"/>
      <c r="EN60" s="180"/>
      <c r="EO60" s="180"/>
      <c r="EP60" s="180"/>
      <c r="EQ60" s="180"/>
      <c r="ER60" s="180"/>
      <c r="ES60" s="180"/>
      <c r="ET60" s="180"/>
      <c r="EU60" s="180"/>
      <c r="EV60" s="180"/>
      <c r="EW60" s="180"/>
      <c r="EX60" s="180">
        <f>BU60-DX60</f>
        <v>214600</v>
      </c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81"/>
    </row>
    <row r="61" spans="1:166" ht="15.75" customHeight="1" thickBot="1">
      <c r="A61" s="309" t="s">
        <v>108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171"/>
      <c r="AL61" s="172"/>
      <c r="AM61" s="172"/>
      <c r="AN61" s="172"/>
      <c r="AO61" s="172"/>
      <c r="AP61" s="172"/>
      <c r="AQ61" s="303" t="s">
        <v>209</v>
      </c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167">
        <v>8100</v>
      </c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>
        <f>BC61</f>
        <v>8100</v>
      </c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330"/>
      <c r="CY61" s="330"/>
      <c r="CZ61" s="330"/>
      <c r="DA61" s="330"/>
      <c r="DB61" s="330"/>
      <c r="DC61" s="330"/>
      <c r="DD61" s="330"/>
      <c r="DE61" s="330"/>
      <c r="DF61" s="330"/>
      <c r="DG61" s="330"/>
      <c r="DH61" s="330"/>
      <c r="DI61" s="330"/>
      <c r="DJ61" s="330"/>
      <c r="DK61" s="330"/>
      <c r="DL61" s="330"/>
      <c r="DM61" s="330"/>
      <c r="DN61" s="330"/>
      <c r="DO61" s="330"/>
      <c r="DP61" s="330"/>
      <c r="DQ61" s="330"/>
      <c r="DR61" s="330"/>
      <c r="DS61" s="330"/>
      <c r="DT61" s="330"/>
      <c r="DU61" s="330"/>
      <c r="DV61" s="330"/>
      <c r="DW61" s="330"/>
      <c r="DX61" s="167">
        <f>CH61</f>
        <v>0</v>
      </c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>
        <f t="shared" si="9"/>
        <v>8100</v>
      </c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>
        <f>BU61-DX61</f>
        <v>8100</v>
      </c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331"/>
    </row>
    <row r="62" spans="1:166" ht="15.75" customHeight="1" thickBot="1">
      <c r="A62" s="311" t="s">
        <v>114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94"/>
      <c r="AL62" s="95"/>
      <c r="AM62" s="95"/>
      <c r="AN62" s="95"/>
      <c r="AO62" s="95"/>
      <c r="AP62" s="95"/>
      <c r="AQ62" s="313" t="s">
        <v>211</v>
      </c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97">
        <f>BC63</f>
        <v>21200</v>
      </c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>
        <f>BU63</f>
        <v>21200</v>
      </c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>
        <f>CH63</f>
        <v>0</v>
      </c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202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4"/>
      <c r="DX62" s="97">
        <f>DX63</f>
        <v>0</v>
      </c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>
        <f t="shared" si="9"/>
        <v>21200</v>
      </c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>
        <f>BU62-DX62</f>
        <v>21200</v>
      </c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8"/>
    </row>
    <row r="63" spans="1:166" ht="15.75" customHeight="1" thickBot="1">
      <c r="A63" s="188" t="s">
        <v>134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90"/>
      <c r="AK63" s="191"/>
      <c r="AL63" s="85"/>
      <c r="AM63" s="85"/>
      <c r="AN63" s="85"/>
      <c r="AO63" s="85"/>
      <c r="AP63" s="86"/>
      <c r="AQ63" s="152" t="s">
        <v>210</v>
      </c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82">
        <v>21200</v>
      </c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4"/>
      <c r="BU63" s="182">
        <f>BC63</f>
        <v>21200</v>
      </c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4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85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7"/>
      <c r="DX63" s="179">
        <f>CH63</f>
        <v>0</v>
      </c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80">
        <f t="shared" si="9"/>
        <v>21200</v>
      </c>
      <c r="EL63" s="180"/>
      <c r="EM63" s="180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>
        <f>BU63-DX63</f>
        <v>21200</v>
      </c>
      <c r="EY63" s="180"/>
      <c r="EZ63" s="180"/>
      <c r="FA63" s="180"/>
      <c r="FB63" s="180"/>
      <c r="FC63" s="180"/>
      <c r="FD63" s="180"/>
      <c r="FE63" s="180"/>
      <c r="FF63" s="180"/>
      <c r="FG63" s="180"/>
      <c r="FH63" s="180"/>
      <c r="FI63" s="180"/>
      <c r="FJ63" s="181"/>
    </row>
    <row r="64" spans="1:166" ht="15.75" customHeight="1" thickBot="1">
      <c r="A64" s="210" t="s">
        <v>112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2"/>
      <c r="AK64" s="94"/>
      <c r="AL64" s="95"/>
      <c r="AM64" s="95"/>
      <c r="AN64" s="95"/>
      <c r="AO64" s="95"/>
      <c r="AP64" s="95"/>
      <c r="AQ64" s="213" t="s">
        <v>133</v>
      </c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5"/>
      <c r="BC64" s="105">
        <f>BC65+BC66+BC67</f>
        <v>135100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7"/>
      <c r="BU64" s="105">
        <f>BU65+BU66+BU67</f>
        <v>135100</v>
      </c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7"/>
      <c r="CH64" s="97">
        <f>CH65+CH66+CH67</f>
        <v>27137.76</v>
      </c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105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7"/>
      <c r="DK64" s="202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4"/>
      <c r="DX64" s="97">
        <f aca="true" t="shared" si="10" ref="DX64:DX71">CH64</f>
        <v>27137.76</v>
      </c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>
        <f aca="true" t="shared" si="11" ref="EK64:EK74">BC64-DX64</f>
        <v>107962.24</v>
      </c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>
        <f>EX65+EX66+EX67</f>
        <v>107962.24</v>
      </c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8"/>
    </row>
    <row r="65" spans="1:166" ht="15.75" customHeight="1">
      <c r="A65" s="409" t="s">
        <v>132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1"/>
      <c r="AK65" s="197"/>
      <c r="AL65" s="198"/>
      <c r="AM65" s="198"/>
      <c r="AN65" s="198"/>
      <c r="AO65" s="198"/>
      <c r="AP65" s="198"/>
      <c r="AQ65" s="70" t="s">
        <v>199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2"/>
      <c r="BC65" s="182">
        <v>116200</v>
      </c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4"/>
      <c r="BU65" s="182">
        <f>BC65</f>
        <v>116200</v>
      </c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4"/>
      <c r="CH65" s="180">
        <v>23092.76</v>
      </c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>
        <f t="shared" si="10"/>
        <v>23092.76</v>
      </c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>
        <f t="shared" si="11"/>
        <v>93107.24</v>
      </c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>
        <f aca="true" t="shared" si="12" ref="EX64:EX74">BU65-DX65</f>
        <v>93107.24</v>
      </c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96"/>
    </row>
    <row r="66" spans="1:166" ht="15.75" customHeight="1">
      <c r="A66" s="425" t="s">
        <v>105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7"/>
      <c r="AI66" s="428"/>
      <c r="AJ66" s="429"/>
      <c r="AK66" s="197"/>
      <c r="AL66" s="198"/>
      <c r="AM66" s="198"/>
      <c r="AN66" s="198"/>
      <c r="AO66" s="198"/>
      <c r="AP66" s="198"/>
      <c r="AQ66" s="27" t="s">
        <v>200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9"/>
      <c r="BC66" s="182">
        <v>8700</v>
      </c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4"/>
      <c r="BU66" s="182">
        <f>BC66</f>
        <v>8700</v>
      </c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4"/>
      <c r="CH66" s="180">
        <v>4045</v>
      </c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>
        <f>CH66</f>
        <v>4045</v>
      </c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>
        <f>BC66-DX66</f>
        <v>4655</v>
      </c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>
        <f>BU66-DX66</f>
        <v>4655</v>
      </c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96"/>
    </row>
    <row r="67" spans="1:166" ht="15.75" customHeight="1" thickBot="1">
      <c r="A67" s="423" t="s">
        <v>111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197"/>
      <c r="AL67" s="198"/>
      <c r="AM67" s="198"/>
      <c r="AN67" s="198"/>
      <c r="AO67" s="198"/>
      <c r="AP67" s="198"/>
      <c r="AQ67" s="199" t="s">
        <v>212</v>
      </c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1"/>
      <c r="BC67" s="182">
        <v>10200</v>
      </c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4"/>
      <c r="BU67" s="182">
        <f>BC67</f>
        <v>10200</v>
      </c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4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>
        <f>CH67</f>
        <v>0</v>
      </c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>
        <f>BC67-DX67</f>
        <v>10200</v>
      </c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>
        <f>BU67-DX67</f>
        <v>10200</v>
      </c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96"/>
    </row>
    <row r="68" spans="1:166" ht="15.75" customHeight="1" thickBot="1">
      <c r="A68" s="92" t="s">
        <v>113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4"/>
      <c r="AL68" s="95"/>
      <c r="AM68" s="95"/>
      <c r="AN68" s="95"/>
      <c r="AO68" s="95"/>
      <c r="AP68" s="95"/>
      <c r="AQ68" s="213" t="s">
        <v>115</v>
      </c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5"/>
      <c r="BC68" s="105">
        <f>BC69</f>
        <v>41300</v>
      </c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7"/>
      <c r="BU68" s="97">
        <f>BU69</f>
        <v>41300</v>
      </c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>
        <f>CH69</f>
        <v>10350</v>
      </c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105">
        <f t="shared" si="10"/>
        <v>10350</v>
      </c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7"/>
      <c r="EK68" s="97">
        <f t="shared" si="11"/>
        <v>30950</v>
      </c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>
        <f t="shared" si="12"/>
        <v>30950</v>
      </c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8"/>
    </row>
    <row r="69" spans="1:166" ht="15.75" customHeight="1" thickBot="1">
      <c r="A69" s="300" t="s">
        <v>109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197"/>
      <c r="AL69" s="198"/>
      <c r="AM69" s="198"/>
      <c r="AN69" s="198"/>
      <c r="AO69" s="198"/>
      <c r="AP69" s="198"/>
      <c r="AQ69" s="302" t="s">
        <v>178</v>
      </c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3"/>
      <c r="BC69" s="304">
        <v>41300</v>
      </c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>
        <f>BC69</f>
        <v>41300</v>
      </c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>
        <v>10350</v>
      </c>
      <c r="CI69" s="304"/>
      <c r="CJ69" s="304"/>
      <c r="CK69" s="304"/>
      <c r="CL69" s="304"/>
      <c r="CM69" s="304"/>
      <c r="CN69" s="304"/>
      <c r="CO69" s="304"/>
      <c r="CP69" s="304"/>
      <c r="CQ69" s="304"/>
      <c r="CR69" s="304"/>
      <c r="CS69" s="304"/>
      <c r="CT69" s="304"/>
      <c r="CU69" s="304"/>
      <c r="CV69" s="304"/>
      <c r="CW69" s="304"/>
      <c r="CX69" s="304"/>
      <c r="CY69" s="304"/>
      <c r="CZ69" s="304"/>
      <c r="DA69" s="304"/>
      <c r="DB69" s="304"/>
      <c r="DC69" s="304"/>
      <c r="DD69" s="304"/>
      <c r="DE69" s="304"/>
      <c r="DF69" s="304"/>
      <c r="DG69" s="304"/>
      <c r="DH69" s="304"/>
      <c r="DI69" s="304"/>
      <c r="DJ69" s="304"/>
      <c r="DK69" s="304"/>
      <c r="DL69" s="304"/>
      <c r="DM69" s="304"/>
      <c r="DN69" s="304"/>
      <c r="DO69" s="304"/>
      <c r="DP69" s="304"/>
      <c r="DQ69" s="304"/>
      <c r="DR69" s="304"/>
      <c r="DS69" s="304"/>
      <c r="DT69" s="304"/>
      <c r="DU69" s="304"/>
      <c r="DV69" s="304"/>
      <c r="DW69" s="304"/>
      <c r="DX69" s="327">
        <f t="shared" si="10"/>
        <v>10350</v>
      </c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9"/>
      <c r="EK69" s="304">
        <f t="shared" si="11"/>
        <v>30950</v>
      </c>
      <c r="EL69" s="304"/>
      <c r="EM69" s="304"/>
      <c r="EN69" s="304"/>
      <c r="EO69" s="304"/>
      <c r="EP69" s="304"/>
      <c r="EQ69" s="304"/>
      <c r="ER69" s="304"/>
      <c r="ES69" s="304"/>
      <c r="ET69" s="304"/>
      <c r="EU69" s="304"/>
      <c r="EV69" s="304"/>
      <c r="EW69" s="304"/>
      <c r="EX69" s="304">
        <f t="shared" si="12"/>
        <v>30950</v>
      </c>
      <c r="EY69" s="304"/>
      <c r="EZ69" s="304"/>
      <c r="FA69" s="304"/>
      <c r="FB69" s="304"/>
      <c r="FC69" s="304"/>
      <c r="FD69" s="304"/>
      <c r="FE69" s="304"/>
      <c r="FF69" s="304"/>
      <c r="FG69" s="304"/>
      <c r="FH69" s="304"/>
      <c r="FI69" s="304"/>
      <c r="FJ69" s="326"/>
    </row>
    <row r="70" spans="1:166" ht="15.75" customHeight="1" thickBot="1">
      <c r="A70" s="92" t="s">
        <v>100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4"/>
      <c r="AL70" s="95"/>
      <c r="AM70" s="95"/>
      <c r="AN70" s="95"/>
      <c r="AO70" s="95"/>
      <c r="AP70" s="95"/>
      <c r="AQ70" s="242" t="s">
        <v>179</v>
      </c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4"/>
      <c r="BC70" s="235">
        <f>BC71</f>
        <v>143000</v>
      </c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7"/>
      <c r="BU70" s="238">
        <f>BU71</f>
        <v>143000</v>
      </c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  <c r="CH70" s="238">
        <f>CH71</f>
        <v>35745.6</v>
      </c>
      <c r="CI70" s="238"/>
      <c r="CJ70" s="238"/>
      <c r="CK70" s="238"/>
      <c r="CL70" s="238"/>
      <c r="CM70" s="238"/>
      <c r="CN70" s="238"/>
      <c r="CO70" s="238"/>
      <c r="CP70" s="238"/>
      <c r="CQ70" s="238"/>
      <c r="CR70" s="238"/>
      <c r="CS70" s="238"/>
      <c r="CT70" s="238"/>
      <c r="CU70" s="238"/>
      <c r="CV70" s="238"/>
      <c r="CW70" s="238"/>
      <c r="CX70" s="238"/>
      <c r="CY70" s="238"/>
      <c r="CZ70" s="238"/>
      <c r="DA70" s="238"/>
      <c r="DB70" s="238"/>
      <c r="DC70" s="238"/>
      <c r="DD70" s="238"/>
      <c r="DE70" s="238"/>
      <c r="DF70" s="238"/>
      <c r="DG70" s="238"/>
      <c r="DH70" s="238"/>
      <c r="DI70" s="238"/>
      <c r="DJ70" s="238"/>
      <c r="DK70" s="238"/>
      <c r="DL70" s="238"/>
      <c r="DM70" s="238"/>
      <c r="DN70" s="238"/>
      <c r="DO70" s="238"/>
      <c r="DP70" s="238"/>
      <c r="DQ70" s="238"/>
      <c r="DR70" s="238"/>
      <c r="DS70" s="238"/>
      <c r="DT70" s="238"/>
      <c r="DU70" s="238"/>
      <c r="DV70" s="238"/>
      <c r="DW70" s="238"/>
      <c r="DX70" s="235">
        <f t="shared" si="10"/>
        <v>35745.6</v>
      </c>
      <c r="DY70" s="236"/>
      <c r="DZ70" s="236"/>
      <c r="EA70" s="236"/>
      <c r="EB70" s="236"/>
      <c r="EC70" s="236"/>
      <c r="ED70" s="236"/>
      <c r="EE70" s="236"/>
      <c r="EF70" s="236"/>
      <c r="EG70" s="236"/>
      <c r="EH70" s="236"/>
      <c r="EI70" s="236"/>
      <c r="EJ70" s="237"/>
      <c r="EK70" s="238">
        <f t="shared" si="11"/>
        <v>107254.4</v>
      </c>
      <c r="EL70" s="238"/>
      <c r="EM70" s="238"/>
      <c r="EN70" s="238"/>
      <c r="EO70" s="238"/>
      <c r="EP70" s="238"/>
      <c r="EQ70" s="238"/>
      <c r="ER70" s="238"/>
      <c r="ES70" s="238"/>
      <c r="ET70" s="238"/>
      <c r="EU70" s="238"/>
      <c r="EV70" s="238"/>
      <c r="EW70" s="238"/>
      <c r="EX70" s="238">
        <f t="shared" si="12"/>
        <v>107254.4</v>
      </c>
      <c r="EY70" s="238"/>
      <c r="EZ70" s="238"/>
      <c r="FA70" s="238"/>
      <c r="FB70" s="238"/>
      <c r="FC70" s="238"/>
      <c r="FD70" s="238"/>
      <c r="FE70" s="238"/>
      <c r="FF70" s="238"/>
      <c r="FG70" s="238"/>
      <c r="FH70" s="238"/>
      <c r="FI70" s="238"/>
      <c r="FJ70" s="239"/>
    </row>
    <row r="71" spans="1:166" ht="15.75" customHeight="1" thickBot="1">
      <c r="A71" s="99" t="s">
        <v>201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240"/>
      <c r="AL71" s="69"/>
      <c r="AM71" s="69"/>
      <c r="AN71" s="69"/>
      <c r="AO71" s="69"/>
      <c r="AP71" s="69"/>
      <c r="AQ71" s="104" t="s">
        <v>180</v>
      </c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90">
        <v>143000</v>
      </c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>
        <f>BC71</f>
        <v>143000</v>
      </c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>
        <v>35745.6</v>
      </c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87">
        <f t="shared" si="10"/>
        <v>35745.6</v>
      </c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9"/>
      <c r="EK71" s="90">
        <f t="shared" si="11"/>
        <v>107254.4</v>
      </c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>
        <f t="shared" si="12"/>
        <v>107254.4</v>
      </c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1"/>
    </row>
    <row r="72" spans="1:166" ht="15.75" customHeight="1" thickBot="1">
      <c r="A72" s="92" t="s">
        <v>181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4"/>
      <c r="AL72" s="95"/>
      <c r="AM72" s="95"/>
      <c r="AN72" s="95"/>
      <c r="AO72" s="95"/>
      <c r="AP72" s="95"/>
      <c r="AQ72" s="96" t="s">
        <v>182</v>
      </c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7">
        <f>BC73+BC74</f>
        <v>1314000</v>
      </c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>
        <f>BU73+BU74</f>
        <v>1314000</v>
      </c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>
        <f>CH73+CH74</f>
        <v>355000</v>
      </c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>
        <f>DX73+DX74</f>
        <v>355000</v>
      </c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>
        <f t="shared" si="11"/>
        <v>959000</v>
      </c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>
        <f t="shared" si="12"/>
        <v>959000</v>
      </c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8"/>
    </row>
    <row r="73" spans="1:166" ht="15.75" customHeight="1">
      <c r="A73" s="193" t="s">
        <v>185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51"/>
      <c r="AL73" s="152"/>
      <c r="AM73" s="152"/>
      <c r="AN73" s="152"/>
      <c r="AO73" s="152"/>
      <c r="AP73" s="152"/>
      <c r="AQ73" s="195" t="s">
        <v>183</v>
      </c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80">
        <v>1071500</v>
      </c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>
        <f>BC73</f>
        <v>1071500</v>
      </c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>
        <v>293000</v>
      </c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80">
        <f>CH73</f>
        <v>293000</v>
      </c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>
        <f t="shared" si="11"/>
        <v>778500</v>
      </c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>
        <f t="shared" si="12"/>
        <v>778500</v>
      </c>
      <c r="EY73" s="180"/>
      <c r="EZ73" s="180"/>
      <c r="FA73" s="180"/>
      <c r="FB73" s="180"/>
      <c r="FC73" s="180"/>
      <c r="FD73" s="180"/>
      <c r="FE73" s="180"/>
      <c r="FF73" s="180"/>
      <c r="FG73" s="180"/>
      <c r="FH73" s="180"/>
      <c r="FI73" s="180"/>
      <c r="FJ73" s="181"/>
    </row>
    <row r="74" spans="1:166" ht="15.75" customHeight="1">
      <c r="A74" s="193" t="s">
        <v>185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51"/>
      <c r="AL74" s="152"/>
      <c r="AM74" s="152"/>
      <c r="AN74" s="152"/>
      <c r="AO74" s="152"/>
      <c r="AP74" s="152"/>
      <c r="AQ74" s="195" t="s">
        <v>184</v>
      </c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80">
        <v>242500</v>
      </c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>
        <f>BC74</f>
        <v>242500</v>
      </c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>
        <v>62000</v>
      </c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80">
        <f>CH74</f>
        <v>62000</v>
      </c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>
        <f t="shared" si="11"/>
        <v>180500</v>
      </c>
      <c r="EL74" s="180"/>
      <c r="EM74" s="180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>
        <f t="shared" si="12"/>
        <v>180500</v>
      </c>
      <c r="EY74" s="180"/>
      <c r="EZ74" s="180"/>
      <c r="FA74" s="180"/>
      <c r="FB74" s="180"/>
      <c r="FC74" s="180"/>
      <c r="FD74" s="180"/>
      <c r="FE74" s="180"/>
      <c r="FF74" s="180"/>
      <c r="FG74" s="180"/>
      <c r="FH74" s="180"/>
      <c r="FI74" s="180"/>
      <c r="FJ74" s="181"/>
    </row>
    <row r="75" spans="1:166" ht="13.5" customHeight="1" thickBot="1">
      <c r="A75" s="332"/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2"/>
      <c r="BK75" s="332"/>
      <c r="BL75" s="332"/>
      <c r="BM75" s="332"/>
      <c r="BN75" s="332"/>
      <c r="BO75" s="332"/>
      <c r="BP75" s="332"/>
      <c r="BQ75" s="332"/>
      <c r="BR75" s="332"/>
      <c r="BS75" s="332"/>
      <c r="BT75" s="332"/>
      <c r="BU75" s="332"/>
      <c r="BV75" s="332"/>
      <c r="BW75" s="332"/>
      <c r="BX75" s="332"/>
      <c r="BY75" s="332"/>
      <c r="BZ75" s="332"/>
      <c r="CA75" s="332"/>
      <c r="CB75" s="332"/>
      <c r="CC75" s="332"/>
      <c r="CD75" s="332"/>
      <c r="CE75" s="332"/>
      <c r="CF75" s="332"/>
      <c r="CG75" s="332"/>
      <c r="CH75" s="332"/>
      <c r="CI75" s="332"/>
      <c r="CJ75" s="332"/>
      <c r="CK75" s="332"/>
      <c r="CL75" s="332"/>
      <c r="CM75" s="332"/>
      <c r="CN75" s="332"/>
      <c r="CO75" s="332"/>
      <c r="CP75" s="332"/>
      <c r="CQ75" s="332"/>
      <c r="CR75" s="332"/>
      <c r="CS75" s="332"/>
      <c r="CT75" s="332"/>
      <c r="CU75" s="332"/>
      <c r="CV75" s="332"/>
      <c r="CW75" s="332"/>
      <c r="CX75" s="332"/>
      <c r="CY75" s="332"/>
      <c r="CZ75" s="332"/>
      <c r="DA75" s="332"/>
      <c r="DB75" s="332"/>
      <c r="DC75" s="332"/>
      <c r="DD75" s="332"/>
      <c r="DE75" s="332"/>
      <c r="DF75" s="332"/>
      <c r="DG75" s="332"/>
      <c r="DH75" s="332"/>
      <c r="DI75" s="332"/>
      <c r="DJ75" s="332"/>
      <c r="DK75" s="332"/>
      <c r="DL75" s="332"/>
      <c r="DM75" s="332"/>
      <c r="DN75" s="332"/>
      <c r="DO75" s="332"/>
      <c r="DP75" s="332"/>
      <c r="DQ75" s="332"/>
      <c r="DR75" s="332"/>
      <c r="DS75" s="332"/>
      <c r="DT75" s="332"/>
      <c r="DU75" s="332"/>
      <c r="DV75" s="332"/>
      <c r="DW75" s="332"/>
      <c r="DX75" s="332"/>
      <c r="DY75" s="332"/>
      <c r="DZ75" s="332"/>
      <c r="EA75" s="332"/>
      <c r="EB75" s="332"/>
      <c r="EC75" s="332"/>
      <c r="ED75" s="332"/>
      <c r="EE75" s="332"/>
      <c r="EF75" s="332"/>
      <c r="EG75" s="332"/>
      <c r="EH75" s="332"/>
      <c r="EI75" s="332"/>
      <c r="EJ75" s="332"/>
      <c r="EK75" s="332"/>
      <c r="EL75" s="332"/>
      <c r="EM75" s="332"/>
      <c r="EN75" s="332"/>
      <c r="EO75" s="332"/>
      <c r="EP75" s="332"/>
      <c r="EQ75" s="332"/>
      <c r="ER75" s="332"/>
      <c r="ES75" s="332"/>
      <c r="ET75" s="332"/>
      <c r="EU75" s="332"/>
      <c r="EV75" s="332"/>
      <c r="EW75" s="332"/>
      <c r="EX75" s="332"/>
      <c r="EY75" s="332"/>
      <c r="EZ75" s="332"/>
      <c r="FA75" s="332"/>
      <c r="FB75" s="332"/>
      <c r="FC75" s="332"/>
      <c r="FD75" s="332"/>
      <c r="FE75" s="332"/>
      <c r="FF75" s="332"/>
      <c r="FG75" s="332"/>
      <c r="FH75" s="332"/>
      <c r="FI75" s="332"/>
      <c r="FJ75" s="333"/>
    </row>
    <row r="76" spans="1:166" ht="24" customHeight="1" thickBot="1">
      <c r="A76" s="232" t="s">
        <v>59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4"/>
      <c r="AK76" s="94" t="s">
        <v>32</v>
      </c>
      <c r="AL76" s="95"/>
      <c r="AM76" s="95"/>
      <c r="AN76" s="95"/>
      <c r="AO76" s="95"/>
      <c r="AP76" s="95"/>
      <c r="AQ76" s="95" t="s">
        <v>39</v>
      </c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228" t="s">
        <v>39</v>
      </c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30" t="s">
        <v>39</v>
      </c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29">
        <f>'стр.1'!CF19-'стр.2'!CH6</f>
        <v>-1031683.4499999997</v>
      </c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28"/>
      <c r="DT76" s="228"/>
      <c r="DU76" s="228"/>
      <c r="DV76" s="228"/>
      <c r="DW76" s="228"/>
      <c r="DX76" s="229">
        <f>CH76</f>
        <v>-1031683.4499999997</v>
      </c>
      <c r="DY76" s="228"/>
      <c r="DZ76" s="228"/>
      <c r="EA76" s="228"/>
      <c r="EB76" s="228"/>
      <c r="EC76" s="228"/>
      <c r="ED76" s="228"/>
      <c r="EE76" s="228"/>
      <c r="EF76" s="228"/>
      <c r="EG76" s="228"/>
      <c r="EH76" s="228"/>
      <c r="EI76" s="228"/>
      <c r="EJ76" s="228"/>
      <c r="EK76" s="228" t="s">
        <v>39</v>
      </c>
      <c r="EL76" s="228"/>
      <c r="EM76" s="228"/>
      <c r="EN76" s="228"/>
      <c r="EO76" s="228"/>
      <c r="EP76" s="228"/>
      <c r="EQ76" s="228"/>
      <c r="ER76" s="228"/>
      <c r="ES76" s="228"/>
      <c r="ET76" s="228"/>
      <c r="EU76" s="228"/>
      <c r="EV76" s="228"/>
      <c r="EW76" s="228"/>
      <c r="EX76" s="230" t="s">
        <v>39</v>
      </c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1"/>
    </row>
    <row r="77" ht="3" customHeight="1"/>
  </sheetData>
  <mergeCells count="793">
    <mergeCell ref="EK39:EW39"/>
    <mergeCell ref="EX39:FJ39"/>
    <mergeCell ref="CH39:CW39"/>
    <mergeCell ref="CX39:DJ39"/>
    <mergeCell ref="DK39:DW39"/>
    <mergeCell ref="DX39:EJ39"/>
    <mergeCell ref="A39:AJ39"/>
    <mergeCell ref="AK39:AP39"/>
    <mergeCell ref="AQ39:BB39"/>
    <mergeCell ref="BC39:BT39"/>
    <mergeCell ref="DK28:DW28"/>
    <mergeCell ref="DX28:EJ28"/>
    <mergeCell ref="EK28:EW28"/>
    <mergeCell ref="EX28:FJ28"/>
    <mergeCell ref="DX66:EJ66"/>
    <mergeCell ref="EK66:EW66"/>
    <mergeCell ref="EX66:FJ66"/>
    <mergeCell ref="A28:AJ28"/>
    <mergeCell ref="AK28:AP28"/>
    <mergeCell ref="AQ28:BB28"/>
    <mergeCell ref="BC28:BT28"/>
    <mergeCell ref="BU28:CG28"/>
    <mergeCell ref="CH28:CW28"/>
    <mergeCell ref="CX28:DJ28"/>
    <mergeCell ref="DX32:EJ32"/>
    <mergeCell ref="EK32:EW32"/>
    <mergeCell ref="EX32:FJ32"/>
    <mergeCell ref="AK66:AP66"/>
    <mergeCell ref="AQ66:BB66"/>
    <mergeCell ref="BC66:BT66"/>
    <mergeCell ref="BU66:CG66"/>
    <mergeCell ref="CH66:CW66"/>
    <mergeCell ref="CX66:DJ66"/>
    <mergeCell ref="BU39:CG39"/>
    <mergeCell ref="BU32:CG32"/>
    <mergeCell ref="CH32:CW32"/>
    <mergeCell ref="CX32:DJ32"/>
    <mergeCell ref="DK32:DW32"/>
    <mergeCell ref="A32:AJ32"/>
    <mergeCell ref="AK32:AP32"/>
    <mergeCell ref="AQ32:BB32"/>
    <mergeCell ref="BC32:BT32"/>
    <mergeCell ref="DK27:DW27"/>
    <mergeCell ref="DX27:EJ27"/>
    <mergeCell ref="EK27:EW27"/>
    <mergeCell ref="EX27:FJ27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7:DJ27"/>
    <mergeCell ref="BU26:CG26"/>
    <mergeCell ref="CH26:CW26"/>
    <mergeCell ref="CX26:DJ26"/>
    <mergeCell ref="DK26:DW26"/>
    <mergeCell ref="A26:AJ26"/>
    <mergeCell ref="AK26:AP26"/>
    <mergeCell ref="AQ26:BB26"/>
    <mergeCell ref="BC26:BT26"/>
    <mergeCell ref="EX51:FJ51"/>
    <mergeCell ref="CH51:CW51"/>
    <mergeCell ref="CX51:DJ51"/>
    <mergeCell ref="DK51:DW51"/>
    <mergeCell ref="DX51:EJ51"/>
    <mergeCell ref="AQ58:BB58"/>
    <mergeCell ref="BC58:BT58"/>
    <mergeCell ref="BU58:CG58"/>
    <mergeCell ref="CH58:CW58"/>
    <mergeCell ref="A36:AJ36"/>
    <mergeCell ref="AK36:AP36"/>
    <mergeCell ref="AQ36:BB36"/>
    <mergeCell ref="BC36:BT36"/>
    <mergeCell ref="BC13:BT13"/>
    <mergeCell ref="CX58:DJ58"/>
    <mergeCell ref="DK58:DW58"/>
    <mergeCell ref="DX58:EJ58"/>
    <mergeCell ref="BC51:BT51"/>
    <mergeCell ref="BU51:CG51"/>
    <mergeCell ref="DK37:DW37"/>
    <mergeCell ref="DX37:EJ37"/>
    <mergeCell ref="EK37:EW37"/>
    <mergeCell ref="EX37:FJ37"/>
    <mergeCell ref="DX36:EJ36"/>
    <mergeCell ref="EK36:EW36"/>
    <mergeCell ref="EX36:FJ36"/>
    <mergeCell ref="A37:AJ37"/>
    <mergeCell ref="AK37:AP37"/>
    <mergeCell ref="AQ37:BB37"/>
    <mergeCell ref="BC37:BT37"/>
    <mergeCell ref="BU37:CG37"/>
    <mergeCell ref="CH37:CW37"/>
    <mergeCell ref="CX37:DJ37"/>
    <mergeCell ref="BU36:CG36"/>
    <mergeCell ref="CH36:CW36"/>
    <mergeCell ref="CX36:DJ36"/>
    <mergeCell ref="DK36:DW36"/>
    <mergeCell ref="AK54:AP54"/>
    <mergeCell ref="AQ54:BB54"/>
    <mergeCell ref="BC54:BT54"/>
    <mergeCell ref="BU54:CG54"/>
    <mergeCell ref="AK51:AP51"/>
    <mergeCell ref="AQ51:BB51"/>
    <mergeCell ref="EK51:EW51"/>
    <mergeCell ref="DK35:DW35"/>
    <mergeCell ref="DX35:EJ35"/>
    <mergeCell ref="EK35:EW35"/>
    <mergeCell ref="EX35:FJ35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CH35:CW35"/>
    <mergeCell ref="CX35:DJ35"/>
    <mergeCell ref="BU34:CG34"/>
    <mergeCell ref="CH34:CW34"/>
    <mergeCell ref="CX34:DJ34"/>
    <mergeCell ref="DK34:DW34"/>
    <mergeCell ref="A34:AJ34"/>
    <mergeCell ref="AK34:AP34"/>
    <mergeCell ref="AQ34:BB34"/>
    <mergeCell ref="BC34:BT34"/>
    <mergeCell ref="DK25:DW25"/>
    <mergeCell ref="DX25:EJ25"/>
    <mergeCell ref="EK25:EW25"/>
    <mergeCell ref="EX25:FJ25"/>
    <mergeCell ref="DX24:EJ24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BU24:CG24"/>
    <mergeCell ref="CH24:CW24"/>
    <mergeCell ref="CX24:DJ24"/>
    <mergeCell ref="DK24:DW24"/>
    <mergeCell ref="A24:AJ24"/>
    <mergeCell ref="AK24:AP24"/>
    <mergeCell ref="AQ24:BB24"/>
    <mergeCell ref="BC24:BT24"/>
    <mergeCell ref="AK67:AP67"/>
    <mergeCell ref="AQ67:BB67"/>
    <mergeCell ref="BC67:BT67"/>
    <mergeCell ref="BU67:CG67"/>
    <mergeCell ref="CH67:CW67"/>
    <mergeCell ref="CX67:DJ67"/>
    <mergeCell ref="DK67:DW67"/>
    <mergeCell ref="DX67:EJ67"/>
    <mergeCell ref="EK67:EW67"/>
    <mergeCell ref="EX67:FJ67"/>
    <mergeCell ref="A67:AJ67"/>
    <mergeCell ref="DX23:EJ23"/>
    <mergeCell ref="EK23:EW23"/>
    <mergeCell ref="EX23:FJ23"/>
    <mergeCell ref="BU23:CG23"/>
    <mergeCell ref="CH23:CW23"/>
    <mergeCell ref="CX23:DJ23"/>
    <mergeCell ref="DK23:DW23"/>
    <mergeCell ref="A23:AJ23"/>
    <mergeCell ref="AK23:AP23"/>
    <mergeCell ref="AQ23:BB23"/>
    <mergeCell ref="BC23:BT23"/>
    <mergeCell ref="DK22:DW22"/>
    <mergeCell ref="DX22:EJ22"/>
    <mergeCell ref="EK22:EW22"/>
    <mergeCell ref="EX22:FJ22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CH22:CW22"/>
    <mergeCell ref="CX22:DJ22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DK20:DW20"/>
    <mergeCell ref="DX20:EJ20"/>
    <mergeCell ref="EK20:EW20"/>
    <mergeCell ref="EX20:FJ20"/>
    <mergeCell ref="DX17:EJ17"/>
    <mergeCell ref="EK17:EW17"/>
    <mergeCell ref="EX17:FJ17"/>
    <mergeCell ref="A20:AJ20"/>
    <mergeCell ref="AK20:AP20"/>
    <mergeCell ref="AQ20:BB20"/>
    <mergeCell ref="BC20:BT20"/>
    <mergeCell ref="BU20:CG20"/>
    <mergeCell ref="CH20:CW20"/>
    <mergeCell ref="CX20:DJ20"/>
    <mergeCell ref="BU17:CG17"/>
    <mergeCell ref="CH17:CW17"/>
    <mergeCell ref="CX17:DJ17"/>
    <mergeCell ref="DK17:DW17"/>
    <mergeCell ref="A17:AJ17"/>
    <mergeCell ref="AK17:AP17"/>
    <mergeCell ref="AQ17:BB17"/>
    <mergeCell ref="BC17:BT17"/>
    <mergeCell ref="DK16:DW16"/>
    <mergeCell ref="DX16:EJ16"/>
    <mergeCell ref="EK16:EW16"/>
    <mergeCell ref="EX16:FJ16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CH16:CW16"/>
    <mergeCell ref="CX16:DJ16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DK14:DW14"/>
    <mergeCell ref="DX14:EJ14"/>
    <mergeCell ref="EK14:EW14"/>
    <mergeCell ref="EX14:FJ14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CX14:DJ14"/>
    <mergeCell ref="BU13:CG13"/>
    <mergeCell ref="CH13:CW13"/>
    <mergeCell ref="CX13:DJ13"/>
    <mergeCell ref="DK13:DW13"/>
    <mergeCell ref="A13:AJ13"/>
    <mergeCell ref="AK13:AP13"/>
    <mergeCell ref="AQ13:BB13"/>
    <mergeCell ref="DK10:DW10"/>
    <mergeCell ref="A10:AJ10"/>
    <mergeCell ref="AK10:AP10"/>
    <mergeCell ref="AQ10:BB10"/>
    <mergeCell ref="BC10:BT10"/>
    <mergeCell ref="BU10:CG10"/>
    <mergeCell ref="CH10:CW10"/>
    <mergeCell ref="DX10:EJ10"/>
    <mergeCell ref="EK10:EW10"/>
    <mergeCell ref="EX10:FJ10"/>
    <mergeCell ref="DX9:EJ9"/>
    <mergeCell ref="EK9:EW9"/>
    <mergeCell ref="EX9:FJ9"/>
    <mergeCell ref="CX10:DJ10"/>
    <mergeCell ref="BU9:CG9"/>
    <mergeCell ref="CH9:CW9"/>
    <mergeCell ref="CX9:DJ9"/>
    <mergeCell ref="A75:FJ75"/>
    <mergeCell ref="A8:AJ8"/>
    <mergeCell ref="AK8:AP8"/>
    <mergeCell ref="AQ8:BB8"/>
    <mergeCell ref="BC8:BT8"/>
    <mergeCell ref="DK8:DW8"/>
    <mergeCell ref="DX8:EJ8"/>
    <mergeCell ref="EK8:EW8"/>
    <mergeCell ref="EX8:FJ8"/>
    <mergeCell ref="DK9:DW9"/>
    <mergeCell ref="A9:AJ9"/>
    <mergeCell ref="AK9:AP9"/>
    <mergeCell ref="AQ9:BB9"/>
    <mergeCell ref="BC9:BT9"/>
    <mergeCell ref="A6:AJ6"/>
    <mergeCell ref="BU8:CG8"/>
    <mergeCell ref="CH8:CW8"/>
    <mergeCell ref="CX8:DJ8"/>
    <mergeCell ref="DX62:EJ62"/>
    <mergeCell ref="EK62:EW62"/>
    <mergeCell ref="EX62:FJ62"/>
    <mergeCell ref="EX58:FJ58"/>
    <mergeCell ref="EK58:EW58"/>
    <mergeCell ref="DX61:EJ61"/>
    <mergeCell ref="EK61:EW61"/>
    <mergeCell ref="EX61:FJ61"/>
    <mergeCell ref="AK62:AP62"/>
    <mergeCell ref="AQ62:BB62"/>
    <mergeCell ref="BC62:BT62"/>
    <mergeCell ref="BU62:CG62"/>
    <mergeCell ref="CH62:CW62"/>
    <mergeCell ref="CX62:DJ62"/>
    <mergeCell ref="DK62:DW62"/>
    <mergeCell ref="AQ61:BB61"/>
    <mergeCell ref="BC61:BT61"/>
    <mergeCell ref="BU61:CG61"/>
    <mergeCell ref="CH61:CW61"/>
    <mergeCell ref="AQ59:BB59"/>
    <mergeCell ref="BC59:BT59"/>
    <mergeCell ref="CH59:CW59"/>
    <mergeCell ref="EX60:FJ60"/>
    <mergeCell ref="AQ60:BB60"/>
    <mergeCell ref="BC60:BT60"/>
    <mergeCell ref="BU60:CG60"/>
    <mergeCell ref="CH60:CW60"/>
    <mergeCell ref="DX59:EJ59"/>
    <mergeCell ref="EK59:EW59"/>
    <mergeCell ref="EX59:FJ59"/>
    <mergeCell ref="DX60:EJ60"/>
    <mergeCell ref="EK60:EW60"/>
    <mergeCell ref="DK74:DW74"/>
    <mergeCell ref="DX74:EJ74"/>
    <mergeCell ref="EK74:EW74"/>
    <mergeCell ref="DX69:EJ69"/>
    <mergeCell ref="EK69:EW69"/>
    <mergeCell ref="DK72:DW72"/>
    <mergeCell ref="EK73:EW73"/>
    <mergeCell ref="DX68:EJ68"/>
    <mergeCell ref="EK68:EW68"/>
    <mergeCell ref="EK71:EW71"/>
    <mergeCell ref="EX74:FJ74"/>
    <mergeCell ref="EX69:FJ69"/>
    <mergeCell ref="EX68:FJ68"/>
    <mergeCell ref="DX72:EJ72"/>
    <mergeCell ref="EK72:EW72"/>
    <mergeCell ref="EX72:FJ72"/>
    <mergeCell ref="DX73:EJ73"/>
    <mergeCell ref="A74:AJ74"/>
    <mergeCell ref="AK74:AP74"/>
    <mergeCell ref="AQ74:BB74"/>
    <mergeCell ref="BC74:BT74"/>
    <mergeCell ref="EX56:FJ56"/>
    <mergeCell ref="AK57:AP57"/>
    <mergeCell ref="AQ57:BB57"/>
    <mergeCell ref="BC57:BT57"/>
    <mergeCell ref="BU57:CG57"/>
    <mergeCell ref="CH57:CW57"/>
    <mergeCell ref="CX57:DJ57"/>
    <mergeCell ref="DK57:DW57"/>
    <mergeCell ref="EX57:FJ57"/>
    <mergeCell ref="DX57:EJ57"/>
    <mergeCell ref="EK57:EW57"/>
    <mergeCell ref="EX50:FJ50"/>
    <mergeCell ref="AK56:AP56"/>
    <mergeCell ref="AQ56:BB56"/>
    <mergeCell ref="BC56:BT56"/>
    <mergeCell ref="BU56:CG56"/>
    <mergeCell ref="CH56:CW56"/>
    <mergeCell ref="CX56:DJ56"/>
    <mergeCell ref="DK56:DW56"/>
    <mergeCell ref="DX56:EJ56"/>
    <mergeCell ref="EK56:EW56"/>
    <mergeCell ref="EX49:FJ49"/>
    <mergeCell ref="AK50:AP50"/>
    <mergeCell ref="AQ50:BB50"/>
    <mergeCell ref="BC50:BT50"/>
    <mergeCell ref="BU50:CG50"/>
    <mergeCell ref="CH50:CW50"/>
    <mergeCell ref="CX50:DJ50"/>
    <mergeCell ref="DK50:DW50"/>
    <mergeCell ref="DX50:EJ50"/>
    <mergeCell ref="EK50:EW50"/>
    <mergeCell ref="EX48:FJ48"/>
    <mergeCell ref="AK49:AP49"/>
    <mergeCell ref="AQ49:BB49"/>
    <mergeCell ref="BC49:BT49"/>
    <mergeCell ref="BU49:CG49"/>
    <mergeCell ref="CH49:CW49"/>
    <mergeCell ref="CX49:DJ49"/>
    <mergeCell ref="DK49:DW49"/>
    <mergeCell ref="DX49:EJ49"/>
    <mergeCell ref="EK49:EW49"/>
    <mergeCell ref="CX48:DJ48"/>
    <mergeCell ref="DK48:DW48"/>
    <mergeCell ref="DX48:EJ48"/>
    <mergeCell ref="EK48:EW48"/>
    <mergeCell ref="AQ48:BB48"/>
    <mergeCell ref="BC48:BT48"/>
    <mergeCell ref="BU48:CG48"/>
    <mergeCell ref="CH48:CW48"/>
    <mergeCell ref="A62:AJ62"/>
    <mergeCell ref="AK58:AP58"/>
    <mergeCell ref="AK59:AP59"/>
    <mergeCell ref="A59:AJ59"/>
    <mergeCell ref="AK60:AP60"/>
    <mergeCell ref="AK61:AP61"/>
    <mergeCell ref="A54:AJ54"/>
    <mergeCell ref="AK48:AP48"/>
    <mergeCell ref="A60:AJ60"/>
    <mergeCell ref="A61:AJ61"/>
    <mergeCell ref="CH69:CW69"/>
    <mergeCell ref="CX69:DJ69"/>
    <mergeCell ref="DK69:DW69"/>
    <mergeCell ref="A48:AJ48"/>
    <mergeCell ref="A49:AJ49"/>
    <mergeCell ref="A50:AJ50"/>
    <mergeCell ref="A56:AJ56"/>
    <mergeCell ref="A51:AJ51"/>
    <mergeCell ref="A52:AJ52"/>
    <mergeCell ref="A53:AJ53"/>
    <mergeCell ref="AK69:AP69"/>
    <mergeCell ref="AQ69:BB69"/>
    <mergeCell ref="BC69:BT69"/>
    <mergeCell ref="BU69:CG69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A3:AJ4"/>
    <mergeCell ref="AK3:AP4"/>
    <mergeCell ref="AQ3:BB4"/>
    <mergeCell ref="BC3:BT4"/>
    <mergeCell ref="A5:AJ5"/>
    <mergeCell ref="AK5:AP5"/>
    <mergeCell ref="AQ5:BB5"/>
    <mergeCell ref="BC5:BT5"/>
    <mergeCell ref="BU5:CG5"/>
    <mergeCell ref="CH5:CW5"/>
    <mergeCell ref="CX5:DJ5"/>
    <mergeCell ref="DK5:DW5"/>
    <mergeCell ref="DX5:EJ5"/>
    <mergeCell ref="EK5:EW5"/>
    <mergeCell ref="EX5:FJ5"/>
    <mergeCell ref="AK6:AP6"/>
    <mergeCell ref="AQ6:BB6"/>
    <mergeCell ref="BC6:BT6"/>
    <mergeCell ref="BU6:CG6"/>
    <mergeCell ref="CH6:CW6"/>
    <mergeCell ref="CX6:DJ6"/>
    <mergeCell ref="DK6:DW6"/>
    <mergeCell ref="DX6:EJ6"/>
    <mergeCell ref="EK6:EW6"/>
    <mergeCell ref="EX6:FJ6"/>
    <mergeCell ref="A7:AJ7"/>
    <mergeCell ref="AK7:AP7"/>
    <mergeCell ref="AQ7:BB7"/>
    <mergeCell ref="BC7:BT7"/>
    <mergeCell ref="BU7:CG7"/>
    <mergeCell ref="CH7:CW7"/>
    <mergeCell ref="CX7:DJ7"/>
    <mergeCell ref="DK7:DW7"/>
    <mergeCell ref="DX7:EJ7"/>
    <mergeCell ref="EK7:EW7"/>
    <mergeCell ref="EX7:FJ7"/>
    <mergeCell ref="A40:AJ40"/>
    <mergeCell ref="AK40:AP40"/>
    <mergeCell ref="AQ40:BB40"/>
    <mergeCell ref="BC40:BT40"/>
    <mergeCell ref="BU40:CG40"/>
    <mergeCell ref="CH40:CW40"/>
    <mergeCell ref="CX40:DJ40"/>
    <mergeCell ref="DK40:DW40"/>
    <mergeCell ref="DX40:EJ40"/>
    <mergeCell ref="EK40:EW40"/>
    <mergeCell ref="EX40:FJ40"/>
    <mergeCell ref="A41:AJ41"/>
    <mergeCell ref="AK41:AP41"/>
    <mergeCell ref="AQ41:BB41"/>
    <mergeCell ref="BC41:BT41"/>
    <mergeCell ref="BU41:CG41"/>
    <mergeCell ref="CH41:CW41"/>
    <mergeCell ref="CX41:DJ41"/>
    <mergeCell ref="DK41:DW41"/>
    <mergeCell ref="DX41:EJ41"/>
    <mergeCell ref="EK41:EW41"/>
    <mergeCell ref="EX41:FJ41"/>
    <mergeCell ref="A42:AJ42"/>
    <mergeCell ref="AK42:AP42"/>
    <mergeCell ref="AQ42:BB42"/>
    <mergeCell ref="BC42:BT42"/>
    <mergeCell ref="BU42:CG42"/>
    <mergeCell ref="CH42:CW42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CH43:CW43"/>
    <mergeCell ref="CX43:DJ43"/>
    <mergeCell ref="DK43:DW43"/>
    <mergeCell ref="DX43:EJ43"/>
    <mergeCell ref="EK43:EW43"/>
    <mergeCell ref="EX43:FJ43"/>
    <mergeCell ref="A44:AJ44"/>
    <mergeCell ref="AK44:AP44"/>
    <mergeCell ref="AQ44:BB44"/>
    <mergeCell ref="BC44:BT44"/>
    <mergeCell ref="BU44:CG44"/>
    <mergeCell ref="CH44:CW44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CH45:CW45"/>
    <mergeCell ref="CX45:DJ45"/>
    <mergeCell ref="DK45:DW45"/>
    <mergeCell ref="DX45:EJ45"/>
    <mergeCell ref="EK45:EW45"/>
    <mergeCell ref="EX45:FJ45"/>
    <mergeCell ref="A46:AJ46"/>
    <mergeCell ref="AK46:AP46"/>
    <mergeCell ref="AQ46:BB46"/>
    <mergeCell ref="BC46:BT46"/>
    <mergeCell ref="BU46:CG46"/>
    <mergeCell ref="CH46:CW46"/>
    <mergeCell ref="CX46:DJ46"/>
    <mergeCell ref="DK46:DW46"/>
    <mergeCell ref="A47:AJ47"/>
    <mergeCell ref="AK47:AP47"/>
    <mergeCell ref="AQ47:BB47"/>
    <mergeCell ref="BC47:BT47"/>
    <mergeCell ref="DX47:EJ47"/>
    <mergeCell ref="EK47:EW47"/>
    <mergeCell ref="EX47:FJ47"/>
    <mergeCell ref="DX46:EJ46"/>
    <mergeCell ref="EK46:EW46"/>
    <mergeCell ref="EX46:FJ46"/>
    <mergeCell ref="CX59:DJ59"/>
    <mergeCell ref="DK59:DW59"/>
    <mergeCell ref="DK68:DW68"/>
    <mergeCell ref="BU59:CG59"/>
    <mergeCell ref="CX60:DJ60"/>
    <mergeCell ref="DK60:DW60"/>
    <mergeCell ref="CX61:DJ61"/>
    <mergeCell ref="DK61:DW61"/>
    <mergeCell ref="DK66:DW66"/>
    <mergeCell ref="DK47:DW47"/>
    <mergeCell ref="BU47:CG47"/>
    <mergeCell ref="CH47:CW47"/>
    <mergeCell ref="CX47:DJ47"/>
    <mergeCell ref="BC68:BT68"/>
    <mergeCell ref="BU68:CG68"/>
    <mergeCell ref="CH68:CW68"/>
    <mergeCell ref="CX68:DJ68"/>
    <mergeCell ref="A68:AJ68"/>
    <mergeCell ref="A71:AJ71"/>
    <mergeCell ref="AK71:AP71"/>
    <mergeCell ref="AQ71:BB71"/>
    <mergeCell ref="A70:AJ70"/>
    <mergeCell ref="AK70:AP70"/>
    <mergeCell ref="AQ70:BB70"/>
    <mergeCell ref="AK68:AP68"/>
    <mergeCell ref="AQ68:BB68"/>
    <mergeCell ref="A69:AJ69"/>
    <mergeCell ref="BC71:BT71"/>
    <mergeCell ref="EX71:FJ71"/>
    <mergeCell ref="DX70:EJ70"/>
    <mergeCell ref="EK70:EW70"/>
    <mergeCell ref="EX70:FJ70"/>
    <mergeCell ref="BU70:CG70"/>
    <mergeCell ref="CH70:CW70"/>
    <mergeCell ref="CX70:DJ70"/>
    <mergeCell ref="DK70:DW70"/>
    <mergeCell ref="BC70:BT70"/>
    <mergeCell ref="BU76:CG76"/>
    <mergeCell ref="CH76:CW76"/>
    <mergeCell ref="DK71:DW71"/>
    <mergeCell ref="DX71:EJ71"/>
    <mergeCell ref="BU71:CG71"/>
    <mergeCell ref="CH71:CW71"/>
    <mergeCell ref="CX71:DJ71"/>
    <mergeCell ref="BU74:CG74"/>
    <mergeCell ref="CH74:CW74"/>
    <mergeCell ref="CX74:DJ74"/>
    <mergeCell ref="A2:FJ2"/>
    <mergeCell ref="DK76:DW76"/>
    <mergeCell ref="DX76:EJ76"/>
    <mergeCell ref="EK76:EW76"/>
    <mergeCell ref="EX76:FJ76"/>
    <mergeCell ref="A76:AJ76"/>
    <mergeCell ref="AK76:AP76"/>
    <mergeCell ref="CX76:DJ76"/>
    <mergeCell ref="AQ76:BB76"/>
    <mergeCell ref="BC76:BT76"/>
    <mergeCell ref="AK52:AP52"/>
    <mergeCell ref="AQ52:BB52"/>
    <mergeCell ref="BC52:BT52"/>
    <mergeCell ref="BU52:CG52"/>
    <mergeCell ref="CH52:CW52"/>
    <mergeCell ref="CX52:DJ52"/>
    <mergeCell ref="DK52:DW52"/>
    <mergeCell ref="DX52:EJ52"/>
    <mergeCell ref="AK53:AP53"/>
    <mergeCell ref="AQ53:BB53"/>
    <mergeCell ref="BC53:BT53"/>
    <mergeCell ref="DX53:EJ53"/>
    <mergeCell ref="BU53:CG53"/>
    <mergeCell ref="CH53:CW53"/>
    <mergeCell ref="CX53:DJ53"/>
    <mergeCell ref="DK53:DW53"/>
    <mergeCell ref="EK53:EW53"/>
    <mergeCell ref="EX53:FJ53"/>
    <mergeCell ref="EK52:EW52"/>
    <mergeCell ref="EX52:FJ52"/>
    <mergeCell ref="A38:AJ38"/>
    <mergeCell ref="AK38:AP38"/>
    <mergeCell ref="AQ38:BB38"/>
    <mergeCell ref="BC38:BT38"/>
    <mergeCell ref="BU38:CG38"/>
    <mergeCell ref="CH38:CW38"/>
    <mergeCell ref="CX38:DJ38"/>
    <mergeCell ref="DK38:DW38"/>
    <mergeCell ref="DX38:EJ38"/>
    <mergeCell ref="EK38:EW38"/>
    <mergeCell ref="EX38:FJ38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DX64:EJ64"/>
    <mergeCell ref="EK64:EW64"/>
    <mergeCell ref="EX64:FJ64"/>
    <mergeCell ref="A65:AJ65"/>
    <mergeCell ref="AK65:AP65"/>
    <mergeCell ref="AQ65:BB65"/>
    <mergeCell ref="BC65:BT65"/>
    <mergeCell ref="DX65:EJ65"/>
    <mergeCell ref="EK65:EW65"/>
    <mergeCell ref="EX65:FJ65"/>
    <mergeCell ref="BU65:CG65"/>
    <mergeCell ref="CH65:CW65"/>
    <mergeCell ref="CX65:DJ65"/>
    <mergeCell ref="DK65:DW65"/>
    <mergeCell ref="A73:AJ73"/>
    <mergeCell ref="AK73:AP73"/>
    <mergeCell ref="AQ73:BB73"/>
    <mergeCell ref="BC73:BT73"/>
    <mergeCell ref="EX73:FJ73"/>
    <mergeCell ref="BU73:CG73"/>
    <mergeCell ref="CH73:CW73"/>
    <mergeCell ref="CX73:DJ73"/>
    <mergeCell ref="DK73:DW73"/>
    <mergeCell ref="A63:AJ63"/>
    <mergeCell ref="AK63:AP63"/>
    <mergeCell ref="AQ63:BB63"/>
    <mergeCell ref="BC63:BT63"/>
    <mergeCell ref="DX63:EJ63"/>
    <mergeCell ref="EK63:EW63"/>
    <mergeCell ref="EX63:FJ63"/>
    <mergeCell ref="BU63:CG63"/>
    <mergeCell ref="CH63:CW63"/>
    <mergeCell ref="CX63:DJ63"/>
    <mergeCell ref="DK63:DW63"/>
    <mergeCell ref="A11:AJ11"/>
    <mergeCell ref="AK11:AP11"/>
    <mergeCell ref="AQ11:BB11"/>
    <mergeCell ref="BC11:BT11"/>
    <mergeCell ref="BU11:CG11"/>
    <mergeCell ref="CH11:CW11"/>
    <mergeCell ref="CX11:DJ11"/>
    <mergeCell ref="DK11:DW11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CH12:CW12"/>
    <mergeCell ref="CX12:DJ12"/>
    <mergeCell ref="DK12:DW12"/>
    <mergeCell ref="DX12:EJ12"/>
    <mergeCell ref="EK12:EW12"/>
    <mergeCell ref="EX12:FJ12"/>
    <mergeCell ref="A18:AJ18"/>
    <mergeCell ref="AK18:AP18"/>
    <mergeCell ref="AQ18:BB18"/>
    <mergeCell ref="BC18:BT18"/>
    <mergeCell ref="BU18:CG18"/>
    <mergeCell ref="CH18:CW18"/>
    <mergeCell ref="CX18:DJ18"/>
    <mergeCell ref="DK18:DW18"/>
    <mergeCell ref="DX18:EJ18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CX19:DJ19"/>
    <mergeCell ref="DK19:DW19"/>
    <mergeCell ref="DX19:EJ19"/>
    <mergeCell ref="EK19:EW19"/>
    <mergeCell ref="EX19:FJ19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CH31:CW31"/>
    <mergeCell ref="CX31:DJ31"/>
    <mergeCell ref="DK31:DW31"/>
    <mergeCell ref="DX31:EJ31"/>
    <mergeCell ref="EK31:EW31"/>
    <mergeCell ref="EX31:FJ31"/>
    <mergeCell ref="A33:AJ33"/>
    <mergeCell ref="AK33:AP33"/>
    <mergeCell ref="AQ33:BB33"/>
    <mergeCell ref="BC33:BT33"/>
    <mergeCell ref="BU33:CG33"/>
    <mergeCell ref="CH33:CW33"/>
    <mergeCell ref="CX33:DJ33"/>
    <mergeCell ref="DK33:DW33"/>
    <mergeCell ref="DX33:EJ33"/>
    <mergeCell ref="EK33:EW33"/>
    <mergeCell ref="EX33:FJ33"/>
    <mergeCell ref="A29:AJ29"/>
    <mergeCell ref="AK29:AP29"/>
    <mergeCell ref="AQ29:BB29"/>
    <mergeCell ref="BC29:BT29"/>
    <mergeCell ref="BU29:CG29"/>
    <mergeCell ref="CH29:CW29"/>
    <mergeCell ref="CX29:DJ29"/>
    <mergeCell ref="DK29:DW29"/>
    <mergeCell ref="DX29:EJ29"/>
    <mergeCell ref="EK29:EW29"/>
    <mergeCell ref="EX29:FJ29"/>
    <mergeCell ref="CH54:CW54"/>
    <mergeCell ref="CX54:DJ54"/>
    <mergeCell ref="DK54:DW54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CH55:CW55"/>
    <mergeCell ref="CX55:DJ55"/>
    <mergeCell ref="DK55:DW55"/>
    <mergeCell ref="DX55:EJ55"/>
    <mergeCell ref="EK55:EW55"/>
    <mergeCell ref="EX55:FJ55"/>
    <mergeCell ref="A72:AJ72"/>
    <mergeCell ref="AK72:AP72"/>
    <mergeCell ref="AQ72:BB72"/>
    <mergeCell ref="BC72:BT72"/>
    <mergeCell ref="BU72:CG72"/>
    <mergeCell ref="CH72:CW72"/>
    <mergeCell ref="CX72:DJ72"/>
  </mergeCells>
  <printOptions/>
  <pageMargins left="0.17" right="0.17" top="0.28" bottom="0.2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O91"/>
  <sheetViews>
    <sheetView view="pageBreakPreview" zoomScaleSheetLayoutView="100" workbookViewId="0" topLeftCell="A1">
      <selection activeCell="DZ84" sqref="DZ84"/>
    </sheetView>
  </sheetViews>
  <sheetFormatPr defaultColWidth="9.00390625" defaultRowHeight="12.75"/>
  <cols>
    <col min="1" max="16384" width="0.875" style="1" customWidth="1"/>
  </cols>
  <sheetData>
    <row r="1" spans="2:166" ht="9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57</v>
      </c>
    </row>
    <row r="2" spans="1:166" ht="19.5" customHeight="1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11.25" customHeight="1">
      <c r="A3" s="57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8"/>
      <c r="AP3" s="56" t="s">
        <v>15</v>
      </c>
      <c r="AQ3" s="57"/>
      <c r="AR3" s="57"/>
      <c r="AS3" s="57"/>
      <c r="AT3" s="57"/>
      <c r="AU3" s="58"/>
      <c r="AV3" s="56" t="s">
        <v>70</v>
      </c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8"/>
      <c r="BL3" s="56" t="s">
        <v>55</v>
      </c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8"/>
      <c r="CF3" s="75" t="s">
        <v>16</v>
      </c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7"/>
      <c r="ET3" s="56" t="s">
        <v>20</v>
      </c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</row>
    <row r="4" spans="1:166" ht="30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1"/>
      <c r="AP4" s="59"/>
      <c r="AQ4" s="60"/>
      <c r="AR4" s="60"/>
      <c r="AS4" s="60"/>
      <c r="AT4" s="60"/>
      <c r="AU4" s="61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1"/>
      <c r="BL4" s="59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1"/>
      <c r="CF4" s="76" t="s">
        <v>80</v>
      </c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7"/>
      <c r="CW4" s="75" t="s">
        <v>17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7"/>
      <c r="DN4" s="75" t="s">
        <v>18</v>
      </c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7"/>
      <c r="EE4" s="75" t="s">
        <v>19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7"/>
      <c r="ET4" s="59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</row>
    <row r="5" spans="1:166" ht="12" thickBot="1">
      <c r="A5" s="62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3"/>
      <c r="AP5" s="64">
        <v>2</v>
      </c>
      <c r="AQ5" s="65"/>
      <c r="AR5" s="65"/>
      <c r="AS5" s="65"/>
      <c r="AT5" s="65"/>
      <c r="AU5" s="66"/>
      <c r="AV5" s="64">
        <v>3</v>
      </c>
      <c r="AW5" s="65"/>
      <c r="AX5" s="65"/>
      <c r="AY5" s="65"/>
      <c r="AZ5" s="65"/>
      <c r="BA5" s="65"/>
      <c r="BB5" s="65"/>
      <c r="BC5" s="65"/>
      <c r="BD5" s="65"/>
      <c r="BE5" s="78"/>
      <c r="BF5" s="78"/>
      <c r="BG5" s="78"/>
      <c r="BH5" s="78"/>
      <c r="BI5" s="78"/>
      <c r="BJ5" s="78"/>
      <c r="BK5" s="79"/>
      <c r="BL5" s="64">
        <v>4</v>
      </c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6"/>
      <c r="CF5" s="64">
        <v>5</v>
      </c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6"/>
      <c r="CW5" s="64">
        <v>6</v>
      </c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6"/>
      <c r="DN5" s="64">
        <v>7</v>
      </c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6"/>
      <c r="EE5" s="64">
        <v>8</v>
      </c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6"/>
      <c r="ET5" s="64">
        <v>9</v>
      </c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</row>
    <row r="6" spans="1:166" ht="21" customHeight="1">
      <c r="A6" s="405" t="s">
        <v>74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6"/>
      <c r="AP6" s="407" t="s">
        <v>33</v>
      </c>
      <c r="AQ6" s="408"/>
      <c r="AR6" s="408"/>
      <c r="AS6" s="408"/>
      <c r="AT6" s="408"/>
      <c r="AU6" s="408"/>
      <c r="AV6" s="69" t="s">
        <v>39</v>
      </c>
      <c r="AW6" s="69"/>
      <c r="AX6" s="69"/>
      <c r="AY6" s="69"/>
      <c r="AZ6" s="69"/>
      <c r="BA6" s="69"/>
      <c r="BB6" s="69"/>
      <c r="BC6" s="69"/>
      <c r="BD6" s="69"/>
      <c r="BE6" s="70"/>
      <c r="BF6" s="71"/>
      <c r="BG6" s="71"/>
      <c r="BH6" s="71"/>
      <c r="BI6" s="71"/>
      <c r="BJ6" s="71"/>
      <c r="BK6" s="72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404"/>
    </row>
    <row r="7" spans="1:166" ht="15" customHeight="1">
      <c r="A7" s="373" t="s">
        <v>14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4"/>
      <c r="AP7" s="308" t="s">
        <v>34</v>
      </c>
      <c r="AQ7" s="174"/>
      <c r="AR7" s="174"/>
      <c r="AS7" s="174"/>
      <c r="AT7" s="174"/>
      <c r="AU7" s="175"/>
      <c r="AV7" s="173" t="s">
        <v>39</v>
      </c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5"/>
      <c r="BL7" s="384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6"/>
      <c r="CF7" s="384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6"/>
      <c r="CW7" s="384"/>
      <c r="CX7" s="385"/>
      <c r="CY7" s="385"/>
      <c r="CZ7" s="385"/>
      <c r="DA7" s="385"/>
      <c r="DB7" s="385"/>
      <c r="DC7" s="385"/>
      <c r="DD7" s="385"/>
      <c r="DE7" s="385"/>
      <c r="DF7" s="385"/>
      <c r="DG7" s="385"/>
      <c r="DH7" s="385"/>
      <c r="DI7" s="385"/>
      <c r="DJ7" s="385"/>
      <c r="DK7" s="385"/>
      <c r="DL7" s="385"/>
      <c r="DM7" s="386"/>
      <c r="DN7" s="384"/>
      <c r="DO7" s="385"/>
      <c r="DP7" s="385"/>
      <c r="DQ7" s="385"/>
      <c r="DR7" s="385"/>
      <c r="DS7" s="385"/>
      <c r="DT7" s="385"/>
      <c r="DU7" s="385"/>
      <c r="DV7" s="385"/>
      <c r="DW7" s="385"/>
      <c r="DX7" s="385"/>
      <c r="DY7" s="385"/>
      <c r="DZ7" s="385"/>
      <c r="EA7" s="385"/>
      <c r="EB7" s="385"/>
      <c r="EC7" s="385"/>
      <c r="ED7" s="386"/>
      <c r="EE7" s="384"/>
      <c r="EF7" s="385"/>
      <c r="EG7" s="385"/>
      <c r="EH7" s="385"/>
      <c r="EI7" s="385"/>
      <c r="EJ7" s="385"/>
      <c r="EK7" s="385"/>
      <c r="EL7" s="385"/>
      <c r="EM7" s="385"/>
      <c r="EN7" s="385"/>
      <c r="EO7" s="385"/>
      <c r="EP7" s="385"/>
      <c r="EQ7" s="385"/>
      <c r="ER7" s="385"/>
      <c r="ES7" s="386"/>
      <c r="ET7" s="384"/>
      <c r="EU7" s="385"/>
      <c r="EV7" s="385"/>
      <c r="EW7" s="385"/>
      <c r="EX7" s="385"/>
      <c r="EY7" s="385"/>
      <c r="EZ7" s="385"/>
      <c r="FA7" s="385"/>
      <c r="FB7" s="385"/>
      <c r="FC7" s="385"/>
      <c r="FD7" s="385"/>
      <c r="FE7" s="385"/>
      <c r="FF7" s="385"/>
      <c r="FG7" s="385"/>
      <c r="FH7" s="385"/>
      <c r="FI7" s="385"/>
      <c r="FJ7" s="390"/>
    </row>
    <row r="8" spans="1:166" ht="20.25" customHeight="1">
      <c r="A8" s="369" t="s">
        <v>71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70"/>
      <c r="AP8" s="272"/>
      <c r="AQ8" s="273"/>
      <c r="AR8" s="273"/>
      <c r="AS8" s="273"/>
      <c r="AT8" s="273"/>
      <c r="AU8" s="274"/>
      <c r="AV8" s="375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4"/>
      <c r="BL8" s="387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9"/>
      <c r="CF8" s="387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9"/>
      <c r="CW8" s="387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9"/>
      <c r="DN8" s="387"/>
      <c r="DO8" s="388"/>
      <c r="DP8" s="388"/>
      <c r="DQ8" s="388"/>
      <c r="DR8" s="388"/>
      <c r="DS8" s="388"/>
      <c r="DT8" s="388"/>
      <c r="DU8" s="388"/>
      <c r="DV8" s="388"/>
      <c r="DW8" s="388"/>
      <c r="DX8" s="388"/>
      <c r="DY8" s="388"/>
      <c r="DZ8" s="388"/>
      <c r="EA8" s="388"/>
      <c r="EB8" s="388"/>
      <c r="EC8" s="388"/>
      <c r="ED8" s="389"/>
      <c r="EE8" s="387"/>
      <c r="EF8" s="388"/>
      <c r="EG8" s="388"/>
      <c r="EH8" s="388"/>
      <c r="EI8" s="388"/>
      <c r="EJ8" s="388"/>
      <c r="EK8" s="388"/>
      <c r="EL8" s="388"/>
      <c r="EM8" s="388"/>
      <c r="EN8" s="388"/>
      <c r="EO8" s="388"/>
      <c r="EP8" s="388"/>
      <c r="EQ8" s="388"/>
      <c r="ER8" s="388"/>
      <c r="ES8" s="389"/>
      <c r="ET8" s="387"/>
      <c r="EU8" s="388"/>
      <c r="EV8" s="388"/>
      <c r="EW8" s="388"/>
      <c r="EX8" s="388"/>
      <c r="EY8" s="388"/>
      <c r="EZ8" s="388"/>
      <c r="FA8" s="388"/>
      <c r="FB8" s="388"/>
      <c r="FC8" s="388"/>
      <c r="FD8" s="388"/>
      <c r="FE8" s="388"/>
      <c r="FF8" s="388"/>
      <c r="FG8" s="388"/>
      <c r="FH8" s="388"/>
      <c r="FI8" s="388"/>
      <c r="FJ8" s="391"/>
    </row>
    <row r="9" spans="1:166" ht="15" customHeight="1">
      <c r="A9" s="400" t="s">
        <v>35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1"/>
      <c r="AP9" s="308"/>
      <c r="AQ9" s="174"/>
      <c r="AR9" s="174"/>
      <c r="AS9" s="174"/>
      <c r="AT9" s="174"/>
      <c r="AU9" s="175"/>
      <c r="AV9" s="173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5"/>
      <c r="BL9" s="384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6"/>
      <c r="CF9" s="384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6"/>
      <c r="CW9" s="384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6"/>
      <c r="DN9" s="384"/>
      <c r="DO9" s="385"/>
      <c r="DP9" s="385"/>
      <c r="DQ9" s="385"/>
      <c r="DR9" s="385"/>
      <c r="DS9" s="385"/>
      <c r="DT9" s="385"/>
      <c r="DU9" s="385"/>
      <c r="DV9" s="385"/>
      <c r="DW9" s="385"/>
      <c r="DX9" s="385"/>
      <c r="DY9" s="385"/>
      <c r="DZ9" s="385"/>
      <c r="EA9" s="385"/>
      <c r="EB9" s="385"/>
      <c r="EC9" s="385"/>
      <c r="ED9" s="386"/>
      <c r="EE9" s="384"/>
      <c r="EF9" s="385"/>
      <c r="EG9" s="385"/>
      <c r="EH9" s="385"/>
      <c r="EI9" s="385"/>
      <c r="EJ9" s="385"/>
      <c r="EK9" s="385"/>
      <c r="EL9" s="385"/>
      <c r="EM9" s="385"/>
      <c r="EN9" s="385"/>
      <c r="EO9" s="385"/>
      <c r="EP9" s="385"/>
      <c r="EQ9" s="385"/>
      <c r="ER9" s="385"/>
      <c r="ES9" s="386"/>
      <c r="ET9" s="384"/>
      <c r="EU9" s="385"/>
      <c r="EV9" s="385"/>
      <c r="EW9" s="385"/>
      <c r="EX9" s="385"/>
      <c r="EY9" s="385"/>
      <c r="EZ9" s="385"/>
      <c r="FA9" s="385"/>
      <c r="FB9" s="385"/>
      <c r="FC9" s="385"/>
      <c r="FD9" s="385"/>
      <c r="FE9" s="385"/>
      <c r="FF9" s="385"/>
      <c r="FG9" s="385"/>
      <c r="FH9" s="385"/>
      <c r="FI9" s="385"/>
      <c r="FJ9" s="390"/>
    </row>
    <row r="10" spans="1:166" ht="11.25" customHeight="1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272"/>
      <c r="AQ10" s="273"/>
      <c r="AR10" s="273"/>
      <c r="AS10" s="273"/>
      <c r="AT10" s="273"/>
      <c r="AU10" s="274"/>
      <c r="AV10" s="375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4"/>
      <c r="BL10" s="387"/>
      <c r="BM10" s="388"/>
      <c r="BN10" s="388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9"/>
      <c r="CF10" s="387"/>
      <c r="CG10" s="388"/>
      <c r="CH10" s="388"/>
      <c r="CI10" s="388"/>
      <c r="CJ10" s="388"/>
      <c r="CK10" s="388"/>
      <c r="CL10" s="388"/>
      <c r="CM10" s="388"/>
      <c r="CN10" s="388"/>
      <c r="CO10" s="388"/>
      <c r="CP10" s="388"/>
      <c r="CQ10" s="388"/>
      <c r="CR10" s="388"/>
      <c r="CS10" s="388"/>
      <c r="CT10" s="388"/>
      <c r="CU10" s="388"/>
      <c r="CV10" s="389"/>
      <c r="CW10" s="387"/>
      <c r="CX10" s="388"/>
      <c r="CY10" s="388"/>
      <c r="CZ10" s="388"/>
      <c r="DA10" s="388"/>
      <c r="DB10" s="388"/>
      <c r="DC10" s="388"/>
      <c r="DD10" s="388"/>
      <c r="DE10" s="388"/>
      <c r="DF10" s="388"/>
      <c r="DG10" s="388"/>
      <c r="DH10" s="388"/>
      <c r="DI10" s="388"/>
      <c r="DJ10" s="388"/>
      <c r="DK10" s="388"/>
      <c r="DL10" s="388"/>
      <c r="DM10" s="389"/>
      <c r="DN10" s="387"/>
      <c r="DO10" s="388"/>
      <c r="DP10" s="388"/>
      <c r="DQ10" s="388"/>
      <c r="DR10" s="388"/>
      <c r="DS10" s="388"/>
      <c r="DT10" s="388"/>
      <c r="DU10" s="388"/>
      <c r="DV10" s="388"/>
      <c r="DW10" s="388"/>
      <c r="DX10" s="388"/>
      <c r="DY10" s="388"/>
      <c r="DZ10" s="388"/>
      <c r="EA10" s="388"/>
      <c r="EB10" s="388"/>
      <c r="EC10" s="388"/>
      <c r="ED10" s="389"/>
      <c r="EE10" s="387"/>
      <c r="EF10" s="388"/>
      <c r="EG10" s="388"/>
      <c r="EH10" s="388"/>
      <c r="EI10" s="388"/>
      <c r="EJ10" s="388"/>
      <c r="EK10" s="388"/>
      <c r="EL10" s="388"/>
      <c r="EM10" s="388"/>
      <c r="EN10" s="388"/>
      <c r="EO10" s="388"/>
      <c r="EP10" s="388"/>
      <c r="EQ10" s="388"/>
      <c r="ER10" s="388"/>
      <c r="ES10" s="389"/>
      <c r="ET10" s="387"/>
      <c r="EU10" s="388"/>
      <c r="EV10" s="388"/>
      <c r="EW10" s="388"/>
      <c r="EX10" s="388"/>
      <c r="EY10" s="388"/>
      <c r="EZ10" s="388"/>
      <c r="FA10" s="388"/>
      <c r="FB10" s="388"/>
      <c r="FC10" s="388"/>
      <c r="FD10" s="388"/>
      <c r="FE10" s="388"/>
      <c r="FF10" s="388"/>
      <c r="FG10" s="388"/>
      <c r="FH10" s="388"/>
      <c r="FI10" s="388"/>
      <c r="FJ10" s="391"/>
    </row>
    <row r="11" spans="1:166" ht="15" customHeight="1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120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7"/>
      <c r="BF11" s="28"/>
      <c r="BG11" s="28"/>
      <c r="BH11" s="28"/>
      <c r="BI11" s="28"/>
      <c r="BJ11" s="28"/>
      <c r="BK11" s="29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3"/>
    </row>
    <row r="12" spans="1:166" ht="15" customHeigh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120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8"/>
      <c r="BG12" s="28"/>
      <c r="BH12" s="28"/>
      <c r="BI12" s="28"/>
      <c r="BJ12" s="28"/>
      <c r="BK12" s="29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3"/>
    </row>
    <row r="13" spans="1:166" ht="15" customHeight="1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120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7"/>
      <c r="BF13" s="28"/>
      <c r="BG13" s="28"/>
      <c r="BH13" s="28"/>
      <c r="BI13" s="28"/>
      <c r="BJ13" s="28"/>
      <c r="BK13" s="29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3"/>
    </row>
    <row r="14" spans="1:166" ht="15" customHeight="1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120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  <c r="BF14" s="28"/>
      <c r="BG14" s="28"/>
      <c r="BH14" s="28"/>
      <c r="BI14" s="28"/>
      <c r="BJ14" s="28"/>
      <c r="BK14" s="29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3"/>
    </row>
    <row r="15" spans="1:166" ht="15" customHeight="1">
      <c r="A15" s="132" t="s">
        <v>72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20" t="s">
        <v>36</v>
      </c>
      <c r="AQ15" s="26"/>
      <c r="AR15" s="26"/>
      <c r="AS15" s="26"/>
      <c r="AT15" s="26"/>
      <c r="AU15" s="26"/>
      <c r="AV15" s="26" t="s">
        <v>39</v>
      </c>
      <c r="AW15" s="26"/>
      <c r="AX15" s="26"/>
      <c r="AY15" s="26"/>
      <c r="AZ15" s="26"/>
      <c r="BA15" s="26"/>
      <c r="BB15" s="26"/>
      <c r="BC15" s="26"/>
      <c r="BD15" s="26"/>
      <c r="BE15" s="27"/>
      <c r="BF15" s="28"/>
      <c r="BG15" s="28"/>
      <c r="BH15" s="28"/>
      <c r="BI15" s="28"/>
      <c r="BJ15" s="28"/>
      <c r="BK15" s="29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3"/>
    </row>
    <row r="16" spans="1:166" ht="15" customHeight="1">
      <c r="A16" s="400" t="s">
        <v>35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1"/>
      <c r="AP16" s="308"/>
      <c r="AQ16" s="174"/>
      <c r="AR16" s="174"/>
      <c r="AS16" s="174"/>
      <c r="AT16" s="174"/>
      <c r="AU16" s="175"/>
      <c r="AV16" s="173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5"/>
      <c r="BL16" s="384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6"/>
      <c r="CF16" s="384"/>
      <c r="CG16" s="385"/>
      <c r="CH16" s="385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6"/>
      <c r="CW16" s="384"/>
      <c r="CX16" s="385"/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5"/>
      <c r="DM16" s="386"/>
      <c r="DN16" s="384"/>
      <c r="DO16" s="385"/>
      <c r="DP16" s="385"/>
      <c r="DQ16" s="385"/>
      <c r="DR16" s="385"/>
      <c r="DS16" s="385"/>
      <c r="DT16" s="385"/>
      <c r="DU16" s="385"/>
      <c r="DV16" s="385"/>
      <c r="DW16" s="385"/>
      <c r="DX16" s="385"/>
      <c r="DY16" s="385"/>
      <c r="DZ16" s="385"/>
      <c r="EA16" s="385"/>
      <c r="EB16" s="385"/>
      <c r="EC16" s="385"/>
      <c r="ED16" s="386"/>
      <c r="EE16" s="384"/>
      <c r="EF16" s="385"/>
      <c r="EG16" s="385"/>
      <c r="EH16" s="385"/>
      <c r="EI16" s="385"/>
      <c r="EJ16" s="385"/>
      <c r="EK16" s="385"/>
      <c r="EL16" s="385"/>
      <c r="EM16" s="385"/>
      <c r="EN16" s="385"/>
      <c r="EO16" s="385"/>
      <c r="EP16" s="385"/>
      <c r="EQ16" s="385"/>
      <c r="ER16" s="385"/>
      <c r="ES16" s="386"/>
      <c r="ET16" s="384"/>
      <c r="EU16" s="385"/>
      <c r="EV16" s="385"/>
      <c r="EW16" s="385"/>
      <c r="EX16" s="385"/>
      <c r="EY16" s="385"/>
      <c r="EZ16" s="385"/>
      <c r="FA16" s="385"/>
      <c r="FB16" s="385"/>
      <c r="FC16" s="385"/>
      <c r="FD16" s="385"/>
      <c r="FE16" s="385"/>
      <c r="FF16" s="385"/>
      <c r="FG16" s="385"/>
      <c r="FH16" s="385"/>
      <c r="FI16" s="385"/>
      <c r="FJ16" s="390"/>
    </row>
    <row r="17" spans="1:166" ht="15" customHeight="1">
      <c r="A17" s="402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272"/>
      <c r="AQ17" s="273"/>
      <c r="AR17" s="273"/>
      <c r="AS17" s="273"/>
      <c r="AT17" s="273"/>
      <c r="AU17" s="274"/>
      <c r="AV17" s="375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4"/>
      <c r="BL17" s="387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9"/>
      <c r="CF17" s="387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9"/>
      <c r="CW17" s="387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9"/>
      <c r="DN17" s="387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8"/>
      <c r="DZ17" s="388"/>
      <c r="EA17" s="388"/>
      <c r="EB17" s="388"/>
      <c r="EC17" s="388"/>
      <c r="ED17" s="389"/>
      <c r="EE17" s="387"/>
      <c r="EF17" s="388"/>
      <c r="EG17" s="388"/>
      <c r="EH17" s="388"/>
      <c r="EI17" s="388"/>
      <c r="EJ17" s="388"/>
      <c r="EK17" s="388"/>
      <c r="EL17" s="388"/>
      <c r="EM17" s="388"/>
      <c r="EN17" s="388"/>
      <c r="EO17" s="388"/>
      <c r="EP17" s="388"/>
      <c r="EQ17" s="388"/>
      <c r="ER17" s="388"/>
      <c r="ES17" s="389"/>
      <c r="ET17" s="387"/>
      <c r="EU17" s="388"/>
      <c r="EV17" s="388"/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91"/>
    </row>
    <row r="18" spans="1:166" ht="15.75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120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  <c r="BF18" s="28"/>
      <c r="BG18" s="28"/>
      <c r="BH18" s="28"/>
      <c r="BI18" s="28"/>
      <c r="BJ18" s="28"/>
      <c r="BK18" s="29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3"/>
    </row>
    <row r="19" spans="1:166" ht="15.75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120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7"/>
      <c r="BF19" s="28"/>
      <c r="BG19" s="28"/>
      <c r="BH19" s="28"/>
      <c r="BI19" s="28"/>
      <c r="BJ19" s="28"/>
      <c r="BK19" s="29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3"/>
    </row>
    <row r="20" spans="1:166" ht="15.75" customHeight="1">
      <c r="A20" s="132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20" t="s">
        <v>37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7"/>
      <c r="BF20" s="28"/>
      <c r="BG20" s="28"/>
      <c r="BH20" s="28"/>
      <c r="BI20" s="28"/>
      <c r="BJ20" s="28"/>
      <c r="BK20" s="29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 t="s">
        <v>39</v>
      </c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3"/>
    </row>
    <row r="21" spans="1:166" ht="22.5" customHeight="1">
      <c r="A21" s="132" t="s">
        <v>188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20" t="s">
        <v>40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28"/>
      <c r="BG21" s="28"/>
      <c r="BH21" s="28"/>
      <c r="BI21" s="28"/>
      <c r="BJ21" s="28"/>
      <c r="BK21" s="29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 t="s">
        <v>39</v>
      </c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 t="s">
        <v>39</v>
      </c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3"/>
    </row>
    <row r="22" spans="1:166" ht="33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20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28"/>
      <c r="BG22" s="28"/>
      <c r="BH22" s="28"/>
      <c r="BI22" s="28"/>
      <c r="BJ22" s="28"/>
      <c r="BK22" s="29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 t="s">
        <v>39</v>
      </c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 t="s">
        <v>39</v>
      </c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3"/>
    </row>
    <row r="23" spans="1:166" ht="15" customHeight="1">
      <c r="A23" s="132" t="s">
        <v>189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20" t="s">
        <v>41</v>
      </c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"/>
      <c r="BF23" s="28"/>
      <c r="BG23" s="28"/>
      <c r="BH23" s="28"/>
      <c r="BI23" s="28"/>
      <c r="BJ23" s="28"/>
      <c r="BK23" s="29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 t="s">
        <v>39</v>
      </c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 t="s">
        <v>39</v>
      </c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3"/>
    </row>
    <row r="24" spans="1:166" ht="15.7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20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7"/>
      <c r="BF24" s="28"/>
      <c r="BG24" s="28"/>
      <c r="BH24" s="28"/>
      <c r="BI24" s="28"/>
      <c r="BJ24" s="28"/>
      <c r="BK24" s="29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3"/>
    </row>
    <row r="25" spans="1:166" ht="15.75" customHeight="1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120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7"/>
      <c r="BF25" s="28"/>
      <c r="BG25" s="28"/>
      <c r="BH25" s="28"/>
      <c r="BI25" s="28"/>
      <c r="BJ25" s="28"/>
      <c r="BK25" s="29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3"/>
    </row>
    <row r="26" spans="1:166" ht="22.5" customHeight="1" thickBot="1">
      <c r="A26" s="399" t="s">
        <v>52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398" t="s">
        <v>42</v>
      </c>
      <c r="AQ26" s="83"/>
      <c r="AR26" s="83"/>
      <c r="AS26" s="83"/>
      <c r="AT26" s="83"/>
      <c r="AU26" s="83"/>
      <c r="AV26" s="83" t="s">
        <v>39</v>
      </c>
      <c r="AW26" s="83"/>
      <c r="AX26" s="83"/>
      <c r="AY26" s="83"/>
      <c r="AZ26" s="83"/>
      <c r="BA26" s="83"/>
      <c r="BB26" s="83"/>
      <c r="BC26" s="83"/>
      <c r="BD26" s="83"/>
      <c r="BE26" s="84"/>
      <c r="BF26" s="85"/>
      <c r="BG26" s="85"/>
      <c r="BH26" s="85"/>
      <c r="BI26" s="85"/>
      <c r="BJ26" s="85"/>
      <c r="BK26" s="86"/>
      <c r="BL26" s="81" t="s">
        <v>39</v>
      </c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 t="s">
        <v>39</v>
      </c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2"/>
    </row>
    <row r="27" spans="1:166" ht="3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11" t="s">
        <v>58</v>
      </c>
    </row>
    <row r="28" spans="1:166" ht="3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11"/>
    </row>
    <row r="29" spans="1:166" ht="3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11"/>
    </row>
    <row r="30" spans="1:166" ht="3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11"/>
    </row>
    <row r="31" spans="1:166" ht="3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11"/>
    </row>
    <row r="32" spans="1:166" ht="3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11"/>
    </row>
    <row r="33" spans="1:166" ht="3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11"/>
    </row>
    <row r="34" spans="1:166" ht="3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11"/>
    </row>
    <row r="35" spans="1:166" ht="3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11"/>
    </row>
    <row r="36" spans="1:166" ht="3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11"/>
    </row>
    <row r="37" spans="1:166" ht="3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11"/>
    </row>
    <row r="38" spans="1:166" ht="3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11"/>
    </row>
    <row r="39" spans="1:166" ht="3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11"/>
    </row>
    <row r="40" spans="1:166" ht="3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11"/>
    </row>
    <row r="41" spans="1:166" ht="3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11"/>
    </row>
    <row r="42" spans="1:166" ht="3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11"/>
    </row>
    <row r="43" spans="1:166" ht="3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11"/>
    </row>
    <row r="44" spans="1:166" ht="3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11"/>
    </row>
    <row r="45" spans="1:166" ht="3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11"/>
    </row>
    <row r="46" spans="1:166" ht="3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11"/>
    </row>
    <row r="47" spans="1:166" ht="3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11"/>
    </row>
    <row r="48" spans="1:166" ht="3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11"/>
    </row>
    <row r="49" spans="1:166" ht="3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11"/>
    </row>
    <row r="50" spans="1:166" ht="3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11"/>
    </row>
    <row r="51" spans="1:166" ht="3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11"/>
    </row>
    <row r="52" spans="1:166" ht="3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11"/>
    </row>
    <row r="53" spans="1:166" ht="3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11"/>
    </row>
    <row r="54" spans="1:166" ht="3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11"/>
    </row>
    <row r="55" spans="1:166" ht="3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11"/>
    </row>
    <row r="56" spans="1:166" ht="3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11"/>
    </row>
    <row r="57" spans="1:166" ht="3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11"/>
    </row>
    <row r="58" spans="1:166" ht="3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11"/>
    </row>
    <row r="59" spans="1:166" ht="3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11"/>
    </row>
    <row r="60" spans="1:166" ht="3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11"/>
    </row>
    <row r="61" spans="1:166" ht="3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11"/>
    </row>
    <row r="62" spans="1:166" ht="3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11"/>
    </row>
    <row r="63" spans="1:165" ht="11.2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</row>
    <row r="64" spans="1:166" ht="33" customHeight="1">
      <c r="A64" s="57" t="s">
        <v>6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8"/>
      <c r="AP64" s="56" t="s">
        <v>15</v>
      </c>
      <c r="AQ64" s="57"/>
      <c r="AR64" s="57"/>
      <c r="AS64" s="57"/>
      <c r="AT64" s="57"/>
      <c r="AU64" s="58"/>
      <c r="AV64" s="56" t="s">
        <v>70</v>
      </c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8"/>
      <c r="BL64" s="56" t="s">
        <v>50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8"/>
      <c r="CF64" s="75" t="s">
        <v>16</v>
      </c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7"/>
      <c r="ET64" s="56" t="s">
        <v>20</v>
      </c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</row>
    <row r="65" spans="1:166" ht="11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1"/>
      <c r="AP65" s="59"/>
      <c r="AQ65" s="60"/>
      <c r="AR65" s="60"/>
      <c r="AS65" s="60"/>
      <c r="AT65" s="60"/>
      <c r="AU65" s="61"/>
      <c r="AV65" s="59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1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1"/>
      <c r="CF65" s="76" t="s">
        <v>80</v>
      </c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7"/>
      <c r="CW65" s="75" t="s">
        <v>17</v>
      </c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7"/>
      <c r="DN65" s="75" t="s">
        <v>18</v>
      </c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7"/>
      <c r="EE65" s="75" t="s">
        <v>19</v>
      </c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7"/>
      <c r="ET65" s="59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</row>
    <row r="66" spans="1:166" ht="22.5" customHeight="1" thickBot="1">
      <c r="A66" s="62">
        <v>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3"/>
      <c r="AP66" s="64">
        <v>2</v>
      </c>
      <c r="AQ66" s="65"/>
      <c r="AR66" s="65"/>
      <c r="AS66" s="65"/>
      <c r="AT66" s="65"/>
      <c r="AU66" s="66"/>
      <c r="AV66" s="64">
        <v>3</v>
      </c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6"/>
      <c r="BL66" s="64">
        <v>4</v>
      </c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6"/>
      <c r="CF66" s="64">
        <v>5</v>
      </c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6"/>
      <c r="CW66" s="64">
        <v>6</v>
      </c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6"/>
      <c r="DN66" s="64">
        <v>7</v>
      </c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6"/>
      <c r="EE66" s="64">
        <v>8</v>
      </c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6"/>
      <c r="ET66" s="64">
        <v>9</v>
      </c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</row>
    <row r="67" spans="1:166" ht="11.25">
      <c r="A67" s="393" t="s">
        <v>76</v>
      </c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  <c r="AN67" s="393"/>
      <c r="AO67" s="394"/>
      <c r="AP67" s="101" t="s">
        <v>48</v>
      </c>
      <c r="AQ67" s="71"/>
      <c r="AR67" s="71"/>
      <c r="AS67" s="71"/>
      <c r="AT67" s="71"/>
      <c r="AU67" s="72"/>
      <c r="AV67" s="70" t="s">
        <v>39</v>
      </c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2"/>
      <c r="BL67" s="381" t="s">
        <v>39</v>
      </c>
      <c r="BM67" s="382"/>
      <c r="BN67" s="382"/>
      <c r="BO67" s="382"/>
      <c r="BP67" s="382"/>
      <c r="BQ67" s="382"/>
      <c r="BR67" s="382"/>
      <c r="BS67" s="382"/>
      <c r="BT67" s="382"/>
      <c r="BU67" s="382"/>
      <c r="BV67" s="382"/>
      <c r="BW67" s="382"/>
      <c r="BX67" s="382"/>
      <c r="BY67" s="382"/>
      <c r="BZ67" s="382"/>
      <c r="CA67" s="382"/>
      <c r="CB67" s="382"/>
      <c r="CC67" s="382"/>
      <c r="CD67" s="382"/>
      <c r="CE67" s="392"/>
      <c r="CF67" s="381"/>
      <c r="CG67" s="382"/>
      <c r="CH67" s="382"/>
      <c r="CI67" s="382"/>
      <c r="CJ67" s="382"/>
      <c r="CK67" s="382"/>
      <c r="CL67" s="382"/>
      <c r="CM67" s="382"/>
      <c r="CN67" s="382"/>
      <c r="CO67" s="382"/>
      <c r="CP67" s="382"/>
      <c r="CQ67" s="382"/>
      <c r="CR67" s="382"/>
      <c r="CS67" s="382"/>
      <c r="CT67" s="382"/>
      <c r="CU67" s="382"/>
      <c r="CV67" s="392"/>
      <c r="CW67" s="381"/>
      <c r="CX67" s="382"/>
      <c r="CY67" s="382"/>
      <c r="CZ67" s="382"/>
      <c r="DA67" s="382"/>
      <c r="DB67" s="382"/>
      <c r="DC67" s="382"/>
      <c r="DD67" s="382"/>
      <c r="DE67" s="382"/>
      <c r="DF67" s="382"/>
      <c r="DG67" s="382"/>
      <c r="DH67" s="382"/>
      <c r="DI67" s="382"/>
      <c r="DJ67" s="382"/>
      <c r="DK67" s="382"/>
      <c r="DL67" s="382"/>
      <c r="DM67" s="392"/>
      <c r="DN67" s="381" t="s">
        <v>39</v>
      </c>
      <c r="DO67" s="382"/>
      <c r="DP67" s="382"/>
      <c r="DQ67" s="382"/>
      <c r="DR67" s="382"/>
      <c r="DS67" s="382"/>
      <c r="DT67" s="382"/>
      <c r="DU67" s="382"/>
      <c r="DV67" s="382"/>
      <c r="DW67" s="382"/>
      <c r="DX67" s="382"/>
      <c r="DY67" s="382"/>
      <c r="DZ67" s="382"/>
      <c r="EA67" s="382"/>
      <c r="EB67" s="382"/>
      <c r="EC67" s="382"/>
      <c r="ED67" s="392"/>
      <c r="EE67" s="381"/>
      <c r="EF67" s="382"/>
      <c r="EG67" s="382"/>
      <c r="EH67" s="382"/>
      <c r="EI67" s="382"/>
      <c r="EJ67" s="382"/>
      <c r="EK67" s="382"/>
      <c r="EL67" s="382"/>
      <c r="EM67" s="382"/>
      <c r="EN67" s="382"/>
      <c r="EO67" s="382"/>
      <c r="EP67" s="382"/>
      <c r="EQ67" s="382"/>
      <c r="ER67" s="382"/>
      <c r="ES67" s="392"/>
      <c r="ET67" s="381" t="s">
        <v>39</v>
      </c>
      <c r="EU67" s="382"/>
      <c r="EV67" s="382"/>
      <c r="EW67" s="382"/>
      <c r="EX67" s="382"/>
      <c r="EY67" s="382"/>
      <c r="EZ67" s="382"/>
      <c r="FA67" s="382"/>
      <c r="FB67" s="382"/>
      <c r="FC67" s="382"/>
      <c r="FD67" s="382"/>
      <c r="FE67" s="382"/>
      <c r="FF67" s="382"/>
      <c r="FG67" s="382"/>
      <c r="FH67" s="382"/>
      <c r="FI67" s="382"/>
      <c r="FJ67" s="383"/>
    </row>
    <row r="68" spans="1:166" ht="22.5" customHeight="1">
      <c r="A68" s="400" t="s">
        <v>35</v>
      </c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1"/>
      <c r="AP68" s="308" t="s">
        <v>43</v>
      </c>
      <c r="AQ68" s="174"/>
      <c r="AR68" s="174"/>
      <c r="AS68" s="174"/>
      <c r="AT68" s="174"/>
      <c r="AU68" s="175"/>
      <c r="AV68" s="173" t="s">
        <v>39</v>
      </c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5"/>
      <c r="BL68" s="384" t="s">
        <v>39</v>
      </c>
      <c r="BM68" s="385"/>
      <c r="BN68" s="385"/>
      <c r="BO68" s="385"/>
      <c r="BP68" s="385"/>
      <c r="BQ68" s="385"/>
      <c r="BR68" s="385"/>
      <c r="BS68" s="385"/>
      <c r="BT68" s="385"/>
      <c r="BU68" s="385"/>
      <c r="BV68" s="385"/>
      <c r="BW68" s="385"/>
      <c r="BX68" s="385"/>
      <c r="BY68" s="385"/>
      <c r="BZ68" s="385"/>
      <c r="CA68" s="385"/>
      <c r="CB68" s="385"/>
      <c r="CC68" s="385"/>
      <c r="CD68" s="385"/>
      <c r="CE68" s="386"/>
      <c r="CF68" s="384"/>
      <c r="CG68" s="385"/>
      <c r="CH68" s="385"/>
      <c r="CI68" s="385"/>
      <c r="CJ68" s="385"/>
      <c r="CK68" s="385"/>
      <c r="CL68" s="385"/>
      <c r="CM68" s="385"/>
      <c r="CN68" s="385"/>
      <c r="CO68" s="385"/>
      <c r="CP68" s="385"/>
      <c r="CQ68" s="385"/>
      <c r="CR68" s="385"/>
      <c r="CS68" s="385"/>
      <c r="CT68" s="385"/>
      <c r="CU68" s="385"/>
      <c r="CV68" s="386"/>
      <c r="CW68" s="384"/>
      <c r="CX68" s="385"/>
      <c r="CY68" s="385"/>
      <c r="CZ68" s="385"/>
      <c r="DA68" s="385"/>
      <c r="DB68" s="385"/>
      <c r="DC68" s="385"/>
      <c r="DD68" s="385"/>
      <c r="DE68" s="385"/>
      <c r="DF68" s="385"/>
      <c r="DG68" s="385"/>
      <c r="DH68" s="385"/>
      <c r="DI68" s="385"/>
      <c r="DJ68" s="385"/>
      <c r="DK68" s="385"/>
      <c r="DL68" s="385"/>
      <c r="DM68" s="386"/>
      <c r="DN68" s="384" t="s">
        <v>39</v>
      </c>
      <c r="DO68" s="385"/>
      <c r="DP68" s="385"/>
      <c r="DQ68" s="385"/>
      <c r="DR68" s="385"/>
      <c r="DS68" s="385"/>
      <c r="DT68" s="385"/>
      <c r="DU68" s="385"/>
      <c r="DV68" s="385"/>
      <c r="DW68" s="385"/>
      <c r="DX68" s="385"/>
      <c r="DY68" s="385"/>
      <c r="DZ68" s="385"/>
      <c r="EA68" s="385"/>
      <c r="EB68" s="385"/>
      <c r="EC68" s="385"/>
      <c r="ED68" s="386"/>
      <c r="EE68" s="384"/>
      <c r="EF68" s="385"/>
      <c r="EG68" s="385"/>
      <c r="EH68" s="385"/>
      <c r="EI68" s="385"/>
      <c r="EJ68" s="385"/>
      <c r="EK68" s="385"/>
      <c r="EL68" s="385"/>
      <c r="EM68" s="385"/>
      <c r="EN68" s="385"/>
      <c r="EO68" s="385"/>
      <c r="EP68" s="385"/>
      <c r="EQ68" s="385"/>
      <c r="ER68" s="385"/>
      <c r="ES68" s="386"/>
      <c r="ET68" s="384" t="s">
        <v>39</v>
      </c>
      <c r="EU68" s="385"/>
      <c r="EV68" s="385"/>
      <c r="EW68" s="385"/>
      <c r="EX68" s="385"/>
      <c r="EY68" s="385"/>
      <c r="EZ68" s="385"/>
      <c r="FA68" s="385"/>
      <c r="FB68" s="385"/>
      <c r="FC68" s="385"/>
      <c r="FD68" s="385"/>
      <c r="FE68" s="385"/>
      <c r="FF68" s="385"/>
      <c r="FG68" s="385"/>
      <c r="FH68" s="385"/>
      <c r="FI68" s="385"/>
      <c r="FJ68" s="390"/>
    </row>
    <row r="69" spans="1:166" ht="22.5" customHeight="1">
      <c r="A69" s="393" t="s">
        <v>54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272"/>
      <c r="AQ69" s="273"/>
      <c r="AR69" s="273"/>
      <c r="AS69" s="273"/>
      <c r="AT69" s="273"/>
      <c r="AU69" s="274"/>
      <c r="AV69" s="375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4"/>
      <c r="BL69" s="387"/>
      <c r="BM69" s="388"/>
      <c r="BN69" s="388"/>
      <c r="BO69" s="388"/>
      <c r="BP69" s="388"/>
      <c r="BQ69" s="388"/>
      <c r="BR69" s="388"/>
      <c r="BS69" s="388"/>
      <c r="BT69" s="388"/>
      <c r="BU69" s="388"/>
      <c r="BV69" s="388"/>
      <c r="BW69" s="388"/>
      <c r="BX69" s="388"/>
      <c r="BY69" s="388"/>
      <c r="BZ69" s="388"/>
      <c r="CA69" s="388"/>
      <c r="CB69" s="388"/>
      <c r="CC69" s="388"/>
      <c r="CD69" s="388"/>
      <c r="CE69" s="389"/>
      <c r="CF69" s="387"/>
      <c r="CG69" s="388"/>
      <c r="CH69" s="388"/>
      <c r="CI69" s="388"/>
      <c r="CJ69" s="388"/>
      <c r="CK69" s="388"/>
      <c r="CL69" s="388"/>
      <c r="CM69" s="388"/>
      <c r="CN69" s="388"/>
      <c r="CO69" s="388"/>
      <c r="CP69" s="388"/>
      <c r="CQ69" s="388"/>
      <c r="CR69" s="388"/>
      <c r="CS69" s="388"/>
      <c r="CT69" s="388"/>
      <c r="CU69" s="388"/>
      <c r="CV69" s="389"/>
      <c r="CW69" s="387"/>
      <c r="CX69" s="388"/>
      <c r="CY69" s="388"/>
      <c r="CZ69" s="388"/>
      <c r="DA69" s="388"/>
      <c r="DB69" s="388"/>
      <c r="DC69" s="388"/>
      <c r="DD69" s="388"/>
      <c r="DE69" s="388"/>
      <c r="DF69" s="388"/>
      <c r="DG69" s="388"/>
      <c r="DH69" s="388"/>
      <c r="DI69" s="388"/>
      <c r="DJ69" s="388"/>
      <c r="DK69" s="388"/>
      <c r="DL69" s="388"/>
      <c r="DM69" s="389"/>
      <c r="DN69" s="387"/>
      <c r="DO69" s="388"/>
      <c r="DP69" s="388"/>
      <c r="DQ69" s="388"/>
      <c r="DR69" s="388"/>
      <c r="DS69" s="388"/>
      <c r="DT69" s="388"/>
      <c r="DU69" s="388"/>
      <c r="DV69" s="388"/>
      <c r="DW69" s="388"/>
      <c r="DX69" s="388"/>
      <c r="DY69" s="388"/>
      <c r="DZ69" s="388"/>
      <c r="EA69" s="388"/>
      <c r="EB69" s="388"/>
      <c r="EC69" s="388"/>
      <c r="ED69" s="389"/>
      <c r="EE69" s="387"/>
      <c r="EF69" s="388"/>
      <c r="EG69" s="388"/>
      <c r="EH69" s="388"/>
      <c r="EI69" s="388"/>
      <c r="EJ69" s="388"/>
      <c r="EK69" s="388"/>
      <c r="EL69" s="388"/>
      <c r="EM69" s="388"/>
      <c r="EN69" s="388"/>
      <c r="EO69" s="388"/>
      <c r="EP69" s="388"/>
      <c r="EQ69" s="388"/>
      <c r="ER69" s="388"/>
      <c r="ES69" s="389"/>
      <c r="ET69" s="387"/>
      <c r="EU69" s="388"/>
      <c r="EV69" s="388"/>
      <c r="EW69" s="388"/>
      <c r="EX69" s="388"/>
      <c r="EY69" s="388"/>
      <c r="EZ69" s="388"/>
      <c r="FA69" s="388"/>
      <c r="FB69" s="388"/>
      <c r="FC69" s="388"/>
      <c r="FD69" s="388"/>
      <c r="FE69" s="388"/>
      <c r="FF69" s="388"/>
      <c r="FG69" s="388"/>
      <c r="FH69" s="388"/>
      <c r="FI69" s="388"/>
      <c r="FJ69" s="391"/>
    </row>
    <row r="70" spans="1:166" ht="25.5" customHeight="1" thickBot="1">
      <c r="A70" s="395" t="s">
        <v>53</v>
      </c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396"/>
      <c r="AC70" s="396"/>
      <c r="AD70" s="396"/>
      <c r="AE70" s="396"/>
      <c r="AF70" s="396"/>
      <c r="AG70" s="396"/>
      <c r="AH70" s="396"/>
      <c r="AI70" s="396"/>
      <c r="AJ70" s="396"/>
      <c r="AK70" s="396"/>
      <c r="AL70" s="396"/>
      <c r="AM70" s="396"/>
      <c r="AN70" s="396"/>
      <c r="AO70" s="397"/>
      <c r="AP70" s="398" t="s">
        <v>44</v>
      </c>
      <c r="AQ70" s="83"/>
      <c r="AR70" s="83"/>
      <c r="AS70" s="83"/>
      <c r="AT70" s="83"/>
      <c r="AU70" s="83"/>
      <c r="AV70" s="83" t="s">
        <v>39</v>
      </c>
      <c r="AW70" s="83"/>
      <c r="AX70" s="83"/>
      <c r="AY70" s="83"/>
      <c r="AZ70" s="83"/>
      <c r="BA70" s="83"/>
      <c r="BB70" s="83"/>
      <c r="BC70" s="83"/>
      <c r="BD70" s="83"/>
      <c r="BE70" s="84"/>
      <c r="BF70" s="85"/>
      <c r="BG70" s="85"/>
      <c r="BH70" s="85"/>
      <c r="BI70" s="85"/>
      <c r="BJ70" s="85"/>
      <c r="BK70" s="86"/>
      <c r="BL70" s="81" t="s">
        <v>39</v>
      </c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 t="s">
        <v>39</v>
      </c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 t="s">
        <v>39</v>
      </c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2"/>
    </row>
    <row r="71" spans="1:166" ht="35.25" customHeight="1">
      <c r="A71" s="399" t="s">
        <v>77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240" t="s">
        <v>45</v>
      </c>
      <c r="AQ71" s="69"/>
      <c r="AR71" s="69"/>
      <c r="AS71" s="69"/>
      <c r="AT71" s="69"/>
      <c r="AU71" s="69"/>
      <c r="AV71" s="69" t="s">
        <v>39</v>
      </c>
      <c r="AW71" s="69"/>
      <c r="AX71" s="69"/>
      <c r="AY71" s="69"/>
      <c r="AZ71" s="69"/>
      <c r="BA71" s="69"/>
      <c r="BB71" s="69"/>
      <c r="BC71" s="69"/>
      <c r="BD71" s="69"/>
      <c r="BE71" s="70"/>
      <c r="BF71" s="71"/>
      <c r="BG71" s="71"/>
      <c r="BH71" s="71"/>
      <c r="BI71" s="71"/>
      <c r="BJ71" s="71"/>
      <c r="BK71" s="72"/>
      <c r="BL71" s="371" t="s">
        <v>39</v>
      </c>
      <c r="BM71" s="371"/>
      <c r="BN71" s="371"/>
      <c r="BO71" s="371"/>
      <c r="BP71" s="371"/>
      <c r="BQ71" s="371"/>
      <c r="BR71" s="371"/>
      <c r="BS71" s="371"/>
      <c r="BT71" s="371"/>
      <c r="BU71" s="371"/>
      <c r="BV71" s="371"/>
      <c r="BW71" s="371"/>
      <c r="BX71" s="371"/>
      <c r="BY71" s="371"/>
      <c r="BZ71" s="371"/>
      <c r="CA71" s="371"/>
      <c r="CB71" s="371"/>
      <c r="CC71" s="371"/>
      <c r="CD71" s="371"/>
      <c r="CE71" s="371"/>
      <c r="CF71" s="371" t="s">
        <v>39</v>
      </c>
      <c r="CG71" s="371"/>
      <c r="CH71" s="371"/>
      <c r="CI71" s="371"/>
      <c r="CJ71" s="371"/>
      <c r="CK71" s="371"/>
      <c r="CL71" s="371"/>
      <c r="CM71" s="371"/>
      <c r="CN71" s="371"/>
      <c r="CO71" s="371"/>
      <c r="CP71" s="371"/>
      <c r="CQ71" s="371"/>
      <c r="CR71" s="371"/>
      <c r="CS71" s="371"/>
      <c r="CT71" s="371"/>
      <c r="CU71" s="371"/>
      <c r="CV71" s="371"/>
      <c r="CW71" s="371"/>
      <c r="CX71" s="371"/>
      <c r="CY71" s="371"/>
      <c r="CZ71" s="371"/>
      <c r="DA71" s="371"/>
      <c r="DB71" s="371"/>
      <c r="DC71" s="371"/>
      <c r="DD71" s="371"/>
      <c r="DE71" s="371"/>
      <c r="DF71" s="371"/>
      <c r="DG71" s="371"/>
      <c r="DH71" s="371"/>
      <c r="DI71" s="371"/>
      <c r="DJ71" s="371"/>
      <c r="DK71" s="371"/>
      <c r="DL71" s="371"/>
      <c r="DM71" s="371"/>
      <c r="DN71" s="371"/>
      <c r="DO71" s="371"/>
      <c r="DP71" s="371"/>
      <c r="DQ71" s="371"/>
      <c r="DR71" s="371"/>
      <c r="DS71" s="371"/>
      <c r="DT71" s="371"/>
      <c r="DU71" s="371"/>
      <c r="DV71" s="371"/>
      <c r="DW71" s="371"/>
      <c r="DX71" s="371"/>
      <c r="DY71" s="371"/>
      <c r="DZ71" s="371"/>
      <c r="EA71" s="371"/>
      <c r="EB71" s="371"/>
      <c r="EC71" s="371"/>
      <c r="ED71" s="371"/>
      <c r="EE71" s="371"/>
      <c r="EF71" s="371"/>
      <c r="EG71" s="371"/>
      <c r="EH71" s="371"/>
      <c r="EI71" s="371"/>
      <c r="EJ71" s="371"/>
      <c r="EK71" s="371"/>
      <c r="EL71" s="371"/>
      <c r="EM71" s="371"/>
      <c r="EN71" s="371"/>
      <c r="EO71" s="371"/>
      <c r="EP71" s="371"/>
      <c r="EQ71" s="371"/>
      <c r="ER71" s="371"/>
      <c r="ES71" s="371"/>
      <c r="ET71" s="371" t="s">
        <v>39</v>
      </c>
      <c r="EU71" s="371"/>
      <c r="EV71" s="371"/>
      <c r="EW71" s="371"/>
      <c r="EX71" s="371"/>
      <c r="EY71" s="371"/>
      <c r="EZ71" s="371"/>
      <c r="FA71" s="371"/>
      <c r="FB71" s="371"/>
      <c r="FC71" s="371"/>
      <c r="FD71" s="371"/>
      <c r="FE71" s="371"/>
      <c r="FF71" s="371"/>
      <c r="FG71" s="371"/>
      <c r="FH71" s="371"/>
      <c r="FI71" s="371"/>
      <c r="FJ71" s="372"/>
    </row>
    <row r="72" spans="1:166" ht="11.25">
      <c r="A72" s="373" t="s">
        <v>14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4"/>
      <c r="AP72" s="308" t="s">
        <v>46</v>
      </c>
      <c r="AQ72" s="174"/>
      <c r="AR72" s="174"/>
      <c r="AS72" s="174"/>
      <c r="AT72" s="174"/>
      <c r="AU72" s="175"/>
      <c r="AV72" s="173" t="s">
        <v>39</v>
      </c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5"/>
      <c r="BL72" s="376" t="s">
        <v>39</v>
      </c>
      <c r="BM72" s="306"/>
      <c r="BN72" s="306"/>
      <c r="BO72" s="306"/>
      <c r="BP72" s="306"/>
      <c r="BQ72" s="306"/>
      <c r="BR72" s="306"/>
      <c r="BS72" s="306"/>
      <c r="BT72" s="306"/>
      <c r="BU72" s="306"/>
      <c r="BV72" s="306"/>
      <c r="BW72" s="306"/>
      <c r="BX72" s="306"/>
      <c r="BY72" s="306"/>
      <c r="BZ72" s="306"/>
      <c r="CA72" s="306"/>
      <c r="CB72" s="306"/>
      <c r="CC72" s="306"/>
      <c r="CD72" s="306"/>
      <c r="CE72" s="377"/>
      <c r="CF72" s="376" t="s">
        <v>39</v>
      </c>
      <c r="CG72" s="306"/>
      <c r="CH72" s="306"/>
      <c r="CI72" s="306"/>
      <c r="CJ72" s="306"/>
      <c r="CK72" s="306"/>
      <c r="CL72" s="306"/>
      <c r="CM72" s="306"/>
      <c r="CN72" s="306"/>
      <c r="CO72" s="306"/>
      <c r="CP72" s="306"/>
      <c r="CQ72" s="306"/>
      <c r="CR72" s="306"/>
      <c r="CS72" s="306"/>
      <c r="CT72" s="306"/>
      <c r="CU72" s="306"/>
      <c r="CV72" s="377"/>
      <c r="CW72" s="37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77"/>
      <c r="DN72" s="37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77"/>
      <c r="EE72" s="376"/>
      <c r="EF72" s="306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77"/>
      <c r="ET72" s="376" t="s">
        <v>39</v>
      </c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  <c r="FF72" s="306"/>
      <c r="FG72" s="306"/>
      <c r="FH72" s="306"/>
      <c r="FI72" s="306"/>
      <c r="FJ72" s="307"/>
    </row>
    <row r="73" spans="1:166" ht="20.25" customHeight="1">
      <c r="A73" s="369" t="s">
        <v>78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70"/>
      <c r="AP73" s="272"/>
      <c r="AQ73" s="273"/>
      <c r="AR73" s="273"/>
      <c r="AS73" s="273"/>
      <c r="AT73" s="273"/>
      <c r="AU73" s="274"/>
      <c r="AV73" s="375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4"/>
      <c r="BL73" s="378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379"/>
      <c r="CF73" s="378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379"/>
      <c r="CW73" s="378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379"/>
      <c r="DN73" s="378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379"/>
      <c r="EE73" s="378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379"/>
      <c r="ET73" s="378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380"/>
    </row>
    <row r="74" spans="1:166" ht="11.25" customHeight="1">
      <c r="A74" s="360" t="s">
        <v>79</v>
      </c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1"/>
      <c r="AP74" s="171"/>
      <c r="AQ74" s="172"/>
      <c r="AR74" s="172"/>
      <c r="AS74" s="172"/>
      <c r="AT74" s="172"/>
      <c r="AU74" s="172"/>
      <c r="AV74" s="172" t="s">
        <v>39</v>
      </c>
      <c r="AW74" s="172"/>
      <c r="AX74" s="172"/>
      <c r="AY74" s="172"/>
      <c r="AZ74" s="172"/>
      <c r="BA74" s="172"/>
      <c r="BB74" s="172"/>
      <c r="BC74" s="172"/>
      <c r="BD74" s="172"/>
      <c r="BE74" s="173"/>
      <c r="BF74" s="174"/>
      <c r="BG74" s="174"/>
      <c r="BH74" s="174"/>
      <c r="BI74" s="174"/>
      <c r="BJ74" s="174"/>
      <c r="BK74" s="175"/>
      <c r="BL74" s="168" t="s">
        <v>39</v>
      </c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 t="s">
        <v>39</v>
      </c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 t="s">
        <v>39</v>
      </c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8"/>
      <c r="FH74" s="168"/>
      <c r="FI74" s="168"/>
      <c r="FJ74" s="368"/>
    </row>
    <row r="75" spans="1:166" ht="13.5" customHeight="1" thickBot="1">
      <c r="A75" s="362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3"/>
      <c r="AP75" s="359" t="s">
        <v>47</v>
      </c>
      <c r="AQ75" s="200"/>
      <c r="AR75" s="200"/>
      <c r="AS75" s="200"/>
      <c r="AT75" s="200"/>
      <c r="AU75" s="200"/>
      <c r="AV75" s="199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366"/>
      <c r="BM75" s="334"/>
      <c r="BN75" s="334"/>
      <c r="BO75" s="334"/>
      <c r="BP75" s="334"/>
      <c r="BQ75" s="334"/>
      <c r="BR75" s="334"/>
      <c r="BS75" s="334"/>
      <c r="BT75" s="334"/>
      <c r="BU75" s="334"/>
      <c r="BV75" s="334"/>
      <c r="BW75" s="334"/>
      <c r="BX75" s="334"/>
      <c r="BY75" s="334"/>
      <c r="BZ75" s="334"/>
      <c r="CA75" s="334"/>
      <c r="CB75" s="334"/>
      <c r="CC75" s="334"/>
      <c r="CD75" s="334"/>
      <c r="CE75" s="334"/>
      <c r="CF75" s="366"/>
      <c r="CG75" s="334"/>
      <c r="CH75" s="334"/>
      <c r="CI75" s="334"/>
      <c r="CJ75" s="334"/>
      <c r="CK75" s="334"/>
      <c r="CL75" s="334"/>
      <c r="CM75" s="334"/>
      <c r="CN75" s="334"/>
      <c r="CO75" s="334"/>
      <c r="CP75" s="334"/>
      <c r="CQ75" s="334"/>
      <c r="CR75" s="334"/>
      <c r="CS75" s="334"/>
      <c r="CT75" s="334"/>
      <c r="CU75" s="334"/>
      <c r="CV75" s="367"/>
      <c r="CW75" s="366"/>
      <c r="CX75" s="334"/>
      <c r="CY75" s="334"/>
      <c r="CZ75" s="334"/>
      <c r="DA75" s="334"/>
      <c r="DB75" s="334"/>
      <c r="DC75" s="334"/>
      <c r="DD75" s="334"/>
      <c r="DE75" s="334"/>
      <c r="DF75" s="334"/>
      <c r="DG75" s="334"/>
      <c r="DH75" s="334"/>
      <c r="DI75" s="334"/>
      <c r="DJ75" s="334"/>
      <c r="DK75" s="334"/>
      <c r="DL75" s="334"/>
      <c r="DM75" s="334"/>
      <c r="DN75" s="366"/>
      <c r="DO75" s="334"/>
      <c r="DP75" s="334"/>
      <c r="DQ75" s="334"/>
      <c r="DR75" s="334"/>
      <c r="DS75" s="334"/>
      <c r="DT75" s="334"/>
      <c r="DU75" s="334"/>
      <c r="DV75" s="334"/>
      <c r="DW75" s="334"/>
      <c r="DX75" s="334"/>
      <c r="DY75" s="334"/>
      <c r="DZ75" s="334"/>
      <c r="EA75" s="334"/>
      <c r="EB75" s="334"/>
      <c r="EC75" s="334"/>
      <c r="ED75" s="334"/>
      <c r="EE75" s="366"/>
      <c r="EF75" s="334"/>
      <c r="EG75" s="334"/>
      <c r="EH75" s="334"/>
      <c r="EI75" s="334"/>
      <c r="EJ75" s="334"/>
      <c r="EK75" s="334"/>
      <c r="EL75" s="334"/>
      <c r="EM75" s="334"/>
      <c r="EN75" s="334"/>
      <c r="EO75" s="334"/>
      <c r="EP75" s="334"/>
      <c r="EQ75" s="334"/>
      <c r="ER75" s="334"/>
      <c r="ES75" s="367"/>
      <c r="ET75" s="366"/>
      <c r="EU75" s="334"/>
      <c r="EV75" s="334"/>
      <c r="EW75" s="334"/>
      <c r="EX75" s="334"/>
      <c r="EY75" s="334"/>
      <c r="EZ75" s="334"/>
      <c r="FA75" s="334"/>
      <c r="FB75" s="334"/>
      <c r="FC75" s="334"/>
      <c r="FD75" s="334"/>
      <c r="FE75" s="334"/>
      <c r="FF75" s="334"/>
      <c r="FG75" s="334"/>
      <c r="FH75" s="334"/>
      <c r="FI75" s="334"/>
      <c r="FJ75" s="335"/>
    </row>
    <row r="76" spans="1:166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</row>
    <row r="77" spans="1:159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4"/>
      <c r="AG77" s="4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</row>
    <row r="78" spans="1:159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4"/>
      <c r="AG78" s="4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4"/>
      <c r="DR78" s="4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4"/>
      <c r="EU78" s="4"/>
      <c r="EV78" s="4"/>
      <c r="EW78" s="4"/>
      <c r="EX78" s="4"/>
      <c r="EY78" s="4"/>
      <c r="EZ78" s="4"/>
      <c r="FA78" s="4"/>
      <c r="FB78" s="4"/>
      <c r="FC78" s="4"/>
    </row>
    <row r="79" spans="1:84" ht="13.5" customHeight="1">
      <c r="A79" s="1" t="s">
        <v>190</v>
      </c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H79" s="50" t="s">
        <v>213</v>
      </c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CF79" s="1" t="s">
        <v>26</v>
      </c>
    </row>
    <row r="80" spans="1:149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65" t="s">
        <v>7</v>
      </c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H80" s="365" t="s">
        <v>8</v>
      </c>
      <c r="AI80" s="365"/>
      <c r="AJ80" s="365"/>
      <c r="AK80" s="365"/>
      <c r="AL80" s="365"/>
      <c r="AM80" s="365"/>
      <c r="AN80" s="365"/>
      <c r="AO80" s="365"/>
      <c r="AP80" s="365"/>
      <c r="AQ80" s="365"/>
      <c r="AR80" s="365"/>
      <c r="AS80" s="365"/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  <c r="BD80" s="365"/>
      <c r="BE80" s="365"/>
      <c r="BF80" s="365"/>
      <c r="BG80" s="365"/>
      <c r="BH80" s="365"/>
      <c r="CF80" s="1" t="s">
        <v>27</v>
      </c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S80" s="50" t="s">
        <v>216</v>
      </c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</row>
    <row r="81" spans="107:171" ht="14.25" customHeight="1">
      <c r="DC81" s="365" t="s">
        <v>7</v>
      </c>
      <c r="DD81" s="365"/>
      <c r="DE81" s="365"/>
      <c r="DF81" s="365"/>
      <c r="DG81" s="365"/>
      <c r="DH81" s="365"/>
      <c r="DI81" s="365"/>
      <c r="DJ81" s="365"/>
      <c r="DK81" s="365"/>
      <c r="DL81" s="365"/>
      <c r="DM81" s="365"/>
      <c r="DN81" s="365"/>
      <c r="DO81" s="365"/>
      <c r="DP81" s="365"/>
      <c r="DQ81" s="3"/>
      <c r="DR81" s="3"/>
      <c r="DS81" s="365" t="s">
        <v>8</v>
      </c>
      <c r="DT81" s="365"/>
      <c r="DU81" s="365"/>
      <c r="DV81" s="365"/>
      <c r="DW81" s="365"/>
      <c r="DX81" s="365"/>
      <c r="DY81" s="365"/>
      <c r="DZ81" s="365"/>
      <c r="EA81" s="365"/>
      <c r="EB81" s="365"/>
      <c r="EC81" s="365"/>
      <c r="ED81" s="365"/>
      <c r="EE81" s="365"/>
      <c r="EF81" s="365"/>
      <c r="EG81" s="365"/>
      <c r="EH81" s="365"/>
      <c r="EI81" s="365"/>
      <c r="EJ81" s="365"/>
      <c r="EK81" s="365"/>
      <c r="EL81" s="365"/>
      <c r="EM81" s="365"/>
      <c r="EN81" s="365"/>
      <c r="EO81" s="365"/>
      <c r="EP81" s="365"/>
      <c r="EQ81" s="365"/>
      <c r="ER81" s="365"/>
      <c r="ES81" s="365"/>
      <c r="FK81" s="4"/>
      <c r="FL81" s="4"/>
      <c r="FM81" s="4"/>
      <c r="FN81" s="4"/>
      <c r="FO81" s="4"/>
    </row>
    <row r="82" spans="1:60" ht="11.25">
      <c r="A82" s="1" t="s">
        <v>191</v>
      </c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H82" s="50" t="s">
        <v>214</v>
      </c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</row>
    <row r="83" spans="18:166" ht="11.25">
      <c r="R83" s="365" t="s">
        <v>7</v>
      </c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"/>
      <c r="AG83" s="3"/>
      <c r="AH83" s="365" t="s">
        <v>8</v>
      </c>
      <c r="AI83" s="365"/>
      <c r="AJ83" s="365"/>
      <c r="AK83" s="365"/>
      <c r="AL83" s="365"/>
      <c r="AM83" s="365"/>
      <c r="AN83" s="365"/>
      <c r="AO83" s="365"/>
      <c r="AP83" s="365"/>
      <c r="AQ83" s="365"/>
      <c r="AR83" s="365"/>
      <c r="AS83" s="365"/>
      <c r="AT83" s="365"/>
      <c r="AU83" s="365"/>
      <c r="AV83" s="365"/>
      <c r="AW83" s="365"/>
      <c r="AX83" s="365"/>
      <c r="AY83" s="365"/>
      <c r="AZ83" s="365"/>
      <c r="BA83" s="365"/>
      <c r="BB83" s="365"/>
      <c r="BC83" s="365"/>
      <c r="BD83" s="365"/>
      <c r="BE83" s="365"/>
      <c r="BF83" s="365"/>
      <c r="BG83" s="365"/>
      <c r="BH83" s="365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</row>
    <row r="84" spans="63:166" ht="11.25"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</row>
    <row r="85" spans="1:166" ht="11.25">
      <c r="A85" s="51" t="s">
        <v>9</v>
      </c>
      <c r="B85" s="51"/>
      <c r="C85" s="273" t="s">
        <v>215</v>
      </c>
      <c r="D85" s="273"/>
      <c r="E85" s="273"/>
      <c r="F85" s="1" t="s">
        <v>9</v>
      </c>
      <c r="I85" s="50" t="s">
        <v>192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>
        <v>20</v>
      </c>
      <c r="Z85" s="51"/>
      <c r="AA85" s="51"/>
      <c r="AB85" s="51"/>
      <c r="AC85" s="52" t="s">
        <v>193</v>
      </c>
      <c r="AD85" s="52"/>
      <c r="AE85" s="52"/>
      <c r="AF85" s="1" t="s">
        <v>62</v>
      </c>
      <c r="BK85" s="4"/>
      <c r="BL85" s="4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4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4"/>
      <c r="CY85" s="4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4"/>
      <c r="DW85" s="4"/>
      <c r="DX85" s="13"/>
      <c r="DY85" s="13"/>
      <c r="DZ85" s="12"/>
      <c r="EA85" s="12"/>
      <c r="EB85" s="12"/>
      <c r="EC85" s="4"/>
      <c r="ED85" s="4"/>
      <c r="EE85" s="4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13"/>
      <c r="EW85" s="13"/>
      <c r="EX85" s="13"/>
      <c r="EY85" s="13"/>
      <c r="EZ85" s="13"/>
      <c r="FA85" s="9"/>
      <c r="FB85" s="9"/>
      <c r="FC85" s="4"/>
      <c r="FD85" s="4"/>
      <c r="FE85" s="4"/>
      <c r="FF85" s="4"/>
      <c r="FG85" s="4"/>
      <c r="FH85" s="4"/>
      <c r="FI85" s="4"/>
      <c r="FJ85" s="4"/>
    </row>
    <row r="86" ht="17.25" customHeight="1"/>
    <row r="87" spans="18:166" ht="17.25" customHeight="1"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3"/>
      <c r="AG87" s="3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</row>
    <row r="88" spans="63:166" ht="12.75" customHeight="1"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</row>
    <row r="89" spans="1:166" ht="11.25">
      <c r="A89" s="51" t="s">
        <v>9</v>
      </c>
      <c r="B89" s="51"/>
      <c r="C89" s="273"/>
      <c r="D89" s="273"/>
      <c r="E89" s="273"/>
      <c r="F89" s="1" t="s">
        <v>9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>
        <v>20</v>
      </c>
      <c r="Z89" s="51"/>
      <c r="AA89" s="51"/>
      <c r="AB89" s="51"/>
      <c r="AC89" s="52"/>
      <c r="AD89" s="52"/>
      <c r="AE89" s="52"/>
      <c r="AF89" s="1" t="s">
        <v>62</v>
      </c>
      <c r="BK89" s="4"/>
      <c r="BL89" s="4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4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4"/>
      <c r="CY89" s="4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4"/>
      <c r="DW89" s="4"/>
      <c r="DX89" s="13"/>
      <c r="DY89" s="13"/>
      <c r="DZ89" s="12"/>
      <c r="EA89" s="12"/>
      <c r="EB89" s="12"/>
      <c r="EC89" s="4"/>
      <c r="ED89" s="4"/>
      <c r="EE89" s="4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13"/>
      <c r="EW89" s="13"/>
      <c r="EX89" s="13"/>
      <c r="EY89" s="13"/>
      <c r="EZ89" s="13"/>
      <c r="FA89" s="9"/>
      <c r="FB89" s="9"/>
      <c r="FC89" s="4"/>
      <c r="FD89" s="4"/>
      <c r="FE89" s="4"/>
      <c r="FF89" s="4"/>
      <c r="FG89" s="4"/>
      <c r="FH89" s="4"/>
      <c r="FI89" s="4"/>
      <c r="FJ89" s="4"/>
    </row>
    <row r="90" spans="63:166" ht="11.25"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</row>
    <row r="91" spans="1:166" ht="11.25">
      <c r="A91" s="51" t="s">
        <v>9</v>
      </c>
      <c r="B91" s="51"/>
      <c r="C91" s="273"/>
      <c r="D91" s="273"/>
      <c r="E91" s="273"/>
      <c r="F91" s="1" t="s">
        <v>9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1">
        <v>20</v>
      </c>
      <c r="Z91" s="51"/>
      <c r="AA91" s="51"/>
      <c r="AB91" s="51"/>
      <c r="AC91" s="52"/>
      <c r="AD91" s="52"/>
      <c r="AE91" s="52"/>
      <c r="AF91" s="1" t="s">
        <v>62</v>
      </c>
      <c r="BK91" s="4"/>
      <c r="BL91" s="4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4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4"/>
      <c r="CY91" s="4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4"/>
      <c r="DW91" s="4"/>
      <c r="DX91" s="13"/>
      <c r="DY91" s="13"/>
      <c r="DZ91" s="12"/>
      <c r="EA91" s="12"/>
      <c r="EB91" s="12"/>
      <c r="EC91" s="4"/>
      <c r="ED91" s="4"/>
      <c r="EE91" s="4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13"/>
      <c r="EW91" s="13"/>
      <c r="EX91" s="13"/>
      <c r="EY91" s="13"/>
      <c r="EZ91" s="13"/>
      <c r="FA91" s="9"/>
      <c r="FB91" s="9"/>
      <c r="FC91" s="4"/>
      <c r="FD91" s="4"/>
      <c r="FE91" s="4"/>
      <c r="FF91" s="4"/>
      <c r="FG91" s="4"/>
      <c r="FH91" s="4"/>
      <c r="FI91" s="4"/>
      <c r="FJ91" s="4"/>
    </row>
  </sheetData>
  <mergeCells count="295">
    <mergeCell ref="A24:AO24"/>
    <mergeCell ref="AP23:AU23"/>
    <mergeCell ref="AV23:BK23"/>
    <mergeCell ref="AP24:AU24"/>
    <mergeCell ref="AV24:BK24"/>
    <mergeCell ref="BL22:CE22"/>
    <mergeCell ref="ET22:FJ22"/>
    <mergeCell ref="CF22:CV22"/>
    <mergeCell ref="A23:AO23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5:AO5"/>
    <mergeCell ref="AP5:AU5"/>
    <mergeCell ref="AV5:BK5"/>
    <mergeCell ref="BL5:CE5"/>
    <mergeCell ref="CF5:CV5"/>
    <mergeCell ref="CW5:DM5"/>
    <mergeCell ref="DN5:ED5"/>
    <mergeCell ref="EE5:ES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ET6:FJ6"/>
    <mergeCell ref="EE7:ES8"/>
    <mergeCell ref="A7:AO7"/>
    <mergeCell ref="A26:AO26"/>
    <mergeCell ref="AP26:AU26"/>
    <mergeCell ref="AV26:BK26"/>
    <mergeCell ref="BL26:CE26"/>
    <mergeCell ref="CF26:CV26"/>
    <mergeCell ref="CW26:DM26"/>
    <mergeCell ref="DN26:ED26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A13:AO13"/>
    <mergeCell ref="AP13:AU13"/>
    <mergeCell ref="AV13:BK13"/>
    <mergeCell ref="A14:AO14"/>
    <mergeCell ref="A21:AO21"/>
    <mergeCell ref="AP21:AU21"/>
    <mergeCell ref="AV21:BK21"/>
    <mergeCell ref="AP20:AU20"/>
    <mergeCell ref="AV20:BK20"/>
    <mergeCell ref="A20:AO20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ET14:FJ14"/>
    <mergeCell ref="A15:AO15"/>
    <mergeCell ref="DN14:ED14"/>
    <mergeCell ref="EE14:ES14"/>
    <mergeCell ref="BL15:CE15"/>
    <mergeCell ref="CF15:CV15"/>
    <mergeCell ref="CW15:DM15"/>
    <mergeCell ref="DN15:ED15"/>
    <mergeCell ref="EE15:ES15"/>
    <mergeCell ref="ET15:FJ15"/>
    <mergeCell ref="ET21:FJ21"/>
    <mergeCell ref="ET19:FJ19"/>
    <mergeCell ref="ET20:FJ20"/>
    <mergeCell ref="ET18:FJ18"/>
    <mergeCell ref="DN20:ED20"/>
    <mergeCell ref="EE20:ES20"/>
    <mergeCell ref="CF18:CV18"/>
    <mergeCell ref="EE18:ES18"/>
    <mergeCell ref="DN19:ED19"/>
    <mergeCell ref="EE19:ES19"/>
    <mergeCell ref="DN18:ED18"/>
    <mergeCell ref="CW18:DM18"/>
    <mergeCell ref="BL19:CE19"/>
    <mergeCell ref="CF21:CV21"/>
    <mergeCell ref="CW21:DM21"/>
    <mergeCell ref="CF19:CV19"/>
    <mergeCell ref="CW19:DM19"/>
    <mergeCell ref="BL18:CE18"/>
    <mergeCell ref="CF20:CV20"/>
    <mergeCell ref="CW20:DM20"/>
    <mergeCell ref="EE26:ES26"/>
    <mergeCell ref="CW22:DM22"/>
    <mergeCell ref="DN22:ED22"/>
    <mergeCell ref="EE22:ES22"/>
    <mergeCell ref="DN25:ED25"/>
    <mergeCell ref="DN21:ED21"/>
    <mergeCell ref="EE21:ES21"/>
    <mergeCell ref="AH83:BH83"/>
    <mergeCell ref="A69:AO69"/>
    <mergeCell ref="BL66:CE66"/>
    <mergeCell ref="EE70:ES70"/>
    <mergeCell ref="DN70:ED70"/>
    <mergeCell ref="AH82:BH82"/>
    <mergeCell ref="A68:AO68"/>
    <mergeCell ref="AP67:AU67"/>
    <mergeCell ref="CF66:CV66"/>
    <mergeCell ref="DN65:ED65"/>
    <mergeCell ref="CW66:DM66"/>
    <mergeCell ref="DN66:ED66"/>
    <mergeCell ref="CW65:DM65"/>
    <mergeCell ref="CF7:CV8"/>
    <mergeCell ref="CW7:DM8"/>
    <mergeCell ref="BL14:CE14"/>
    <mergeCell ref="AP7:AU8"/>
    <mergeCell ref="AV7:BK8"/>
    <mergeCell ref="AP14:AU14"/>
    <mergeCell ref="AV14:BK14"/>
    <mergeCell ref="CF14:CV14"/>
    <mergeCell ref="CW14:DM14"/>
    <mergeCell ref="BL13:CE13"/>
    <mergeCell ref="EE12:ES12"/>
    <mergeCell ref="ET12:FJ12"/>
    <mergeCell ref="A19:AO19"/>
    <mergeCell ref="AP19:AU19"/>
    <mergeCell ref="AV19:BK19"/>
    <mergeCell ref="A16:AO16"/>
    <mergeCell ref="A17:AO17"/>
    <mergeCell ref="A18:AO18"/>
    <mergeCell ref="AP18:AU18"/>
    <mergeCell ref="AV18:BK18"/>
    <mergeCell ref="A71:AO71"/>
    <mergeCell ref="AP71:AU7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A85:B85"/>
    <mergeCell ref="C85:E85"/>
    <mergeCell ref="N79:AE79"/>
    <mergeCell ref="AH79:BH79"/>
    <mergeCell ref="N80:AE80"/>
    <mergeCell ref="AH80:BH80"/>
    <mergeCell ref="AP15:AU15"/>
    <mergeCell ref="AV15:BK15"/>
    <mergeCell ref="AV67:BK67"/>
    <mergeCell ref="BL67:CE67"/>
    <mergeCell ref="AP16:AU17"/>
    <mergeCell ref="AV16:BK17"/>
    <mergeCell ref="BL20:CE20"/>
    <mergeCell ref="BL21:CE21"/>
    <mergeCell ref="AP22:AU22"/>
    <mergeCell ref="AV22:BK22"/>
    <mergeCell ref="CW16:DM17"/>
    <mergeCell ref="DN16:ED17"/>
    <mergeCell ref="A2:FJ2"/>
    <mergeCell ref="ET70:FJ70"/>
    <mergeCell ref="A70:AO70"/>
    <mergeCell ref="AP70:AU70"/>
    <mergeCell ref="AV70:BK70"/>
    <mergeCell ref="BL70:CE70"/>
    <mergeCell ref="CF70:CV70"/>
    <mergeCell ref="CW70:DM70"/>
    <mergeCell ref="EE16:ES17"/>
    <mergeCell ref="ET16:FJ17"/>
    <mergeCell ref="BL23:CE23"/>
    <mergeCell ref="CF23:CV23"/>
    <mergeCell ref="CW23:DM23"/>
    <mergeCell ref="DN23:ED23"/>
    <mergeCell ref="EE23:ES23"/>
    <mergeCell ref="ET23:FJ23"/>
    <mergeCell ref="BL16:CE17"/>
    <mergeCell ref="CF16:CV17"/>
    <mergeCell ref="BL24:CE24"/>
    <mergeCell ref="CF24:CV24"/>
    <mergeCell ref="DC81:DP81"/>
    <mergeCell ref="DS81:ES81"/>
    <mergeCell ref="CW24:DM24"/>
    <mergeCell ref="DN24:ED24"/>
    <mergeCell ref="EE24:ES24"/>
    <mergeCell ref="DC80:DP80"/>
    <mergeCell ref="DS80:ES80"/>
    <mergeCell ref="BL74:CE74"/>
    <mergeCell ref="CW67:DM67"/>
    <mergeCell ref="DN67:ED67"/>
    <mergeCell ref="ET24:FJ24"/>
    <mergeCell ref="EE65:ES65"/>
    <mergeCell ref="ET26:FJ26"/>
    <mergeCell ref="ET64:FJ65"/>
    <mergeCell ref="EE25:ES25"/>
    <mergeCell ref="ET25:FJ25"/>
    <mergeCell ref="ET66:FJ66"/>
    <mergeCell ref="EE66:ES66"/>
    <mergeCell ref="EE67:ES67"/>
    <mergeCell ref="A64:AO65"/>
    <mergeCell ref="AP64:AU65"/>
    <mergeCell ref="AV64:BK65"/>
    <mergeCell ref="BL64:CE65"/>
    <mergeCell ref="CF64:ES64"/>
    <mergeCell ref="AV66:BK66"/>
    <mergeCell ref="A67:AO67"/>
    <mergeCell ref="A66:AO66"/>
    <mergeCell ref="AP66:AU66"/>
    <mergeCell ref="ET67:FJ67"/>
    <mergeCell ref="AP68:AU69"/>
    <mergeCell ref="AV68:BK69"/>
    <mergeCell ref="BL68:CE69"/>
    <mergeCell ref="CF68:CV69"/>
    <mergeCell ref="CW68:DM69"/>
    <mergeCell ref="DN68:ED69"/>
    <mergeCell ref="EE68:ES69"/>
    <mergeCell ref="ET68:FJ69"/>
    <mergeCell ref="CF67:CV67"/>
    <mergeCell ref="ET72:FJ73"/>
    <mergeCell ref="CF71:CV71"/>
    <mergeCell ref="CW71:DM71"/>
    <mergeCell ref="DN71:ED71"/>
    <mergeCell ref="EE71:ES71"/>
    <mergeCell ref="DN72:ED73"/>
    <mergeCell ref="EE72:ES73"/>
    <mergeCell ref="A73:AO73"/>
    <mergeCell ref="AP74:AU74"/>
    <mergeCell ref="AV74:BK74"/>
    <mergeCell ref="ET71:FJ71"/>
    <mergeCell ref="A72:AO72"/>
    <mergeCell ref="AP72:AU73"/>
    <mergeCell ref="AV72:BK73"/>
    <mergeCell ref="BL72:CE73"/>
    <mergeCell ref="CF72:CV73"/>
    <mergeCell ref="CW72:DM73"/>
    <mergeCell ref="CW74:DM74"/>
    <mergeCell ref="DN74:ED74"/>
    <mergeCell ref="EE74:ES74"/>
    <mergeCell ref="ET74:FJ74"/>
    <mergeCell ref="CW75:DM75"/>
    <mergeCell ref="DN75:ED75"/>
    <mergeCell ref="EE75:ES75"/>
    <mergeCell ref="ET75:FJ75"/>
    <mergeCell ref="AC91:AE91"/>
    <mergeCell ref="A89:B89"/>
    <mergeCell ref="C89:E89"/>
    <mergeCell ref="I89:X89"/>
    <mergeCell ref="A91:B91"/>
    <mergeCell ref="C91:E91"/>
    <mergeCell ref="I91:X91"/>
    <mergeCell ref="Y91:AB91"/>
    <mergeCell ref="Y89:AB89"/>
    <mergeCell ref="AC89:AE89"/>
    <mergeCell ref="CW25:DM25"/>
    <mergeCell ref="I85:X85"/>
    <mergeCell ref="Y85:AB85"/>
    <mergeCell ref="AC85:AE85"/>
    <mergeCell ref="AP75:AU75"/>
    <mergeCell ref="A74:AO75"/>
    <mergeCell ref="A25:AO25"/>
    <mergeCell ref="AP25:AU25"/>
    <mergeCell ref="R82:AE82"/>
    <mergeCell ref="R83:AE83"/>
    <mergeCell ref="AV75:BK75"/>
    <mergeCell ref="AV25:BK25"/>
    <mergeCell ref="BL25:CE25"/>
    <mergeCell ref="CF25:CV25"/>
    <mergeCell ref="BL75:CE75"/>
    <mergeCell ref="CF75:CV75"/>
    <mergeCell ref="CF74:CV74"/>
    <mergeCell ref="AV71:BK71"/>
    <mergeCell ref="BL71:CE71"/>
    <mergeCell ref="CF65:CV65"/>
  </mergeCells>
  <printOptions/>
  <pageMargins left="0.3937007874015748" right="0.3937007874015748" top="0.29" bottom="0.16" header="0.1968503937007874" footer="0.16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2013-05-28T08:00:47Z</cp:lastPrinted>
  <dcterms:created xsi:type="dcterms:W3CDTF">2005-02-01T12:32:18Z</dcterms:created>
  <dcterms:modified xsi:type="dcterms:W3CDTF">2013-05-03T06:32:34Z</dcterms:modified>
  <cp:category/>
  <cp:version/>
  <cp:contentType/>
  <cp:contentStatus/>
</cp:coreProperties>
</file>